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<sst xmlns="http://schemas.openxmlformats.org/spreadsheetml/2006/main" count="165" uniqueCount="76">
  <si>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</si>
  <si>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</si>
  <si>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</si>
  <si>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</si>
  <si>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</si>
  <si>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</si>
  <si>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</si>
  <si>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</si>
  <si>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</si>
  <si>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</si>
  <si>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</si>
  <si>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</si>
  <si>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</si>
  <si>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</si>
  <si>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</si>
  <si>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</si>
  <si>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</si>
  <si>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</si>
  <si>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</si>
  <si>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</si>
  <si>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</si>
  <si>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</si>
  <si>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</si>
  <si>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</si>
  <si>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</si>
  <si>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</si>
  <si>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</si>
  <si>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</si>
  <si>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</si>
  <si>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</si>
  <si>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</si>
  <si>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</si>
  <si>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</si>
  <si>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</si>
  <si>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</si>
  <si>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</si>
  <si>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</si>
  <si>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</si>
  <si>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</si>
  <si>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</si>
  <si>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</si>
  <si>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</si>
  <si>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</si>
  <si>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</si>
  <si>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</si>
  <si>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</si>
  <si>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</si>
  <si>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</si>
  <si>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</si>
  <si>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</si>
  <si>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</si>
  <si>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</si>
  <si>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</si>
  <si>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</si>
  <si>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Tax Percentage(%)</t>
  </si>
  <si>
    <t>GST Amount</t>
  </si>
  <si>
    <t>Item 1</t>
  </si>
  <si>
    <t>Item 2</t>
  </si>
  <si>
    <t>Item 3</t>
  </si>
  <si>
    <t>Item 4</t>
  </si>
  <si>
    <t>Item 5</t>
  </si>
  <si>
    <t>Item 6</t>
  </si>
  <si>
    <t>Item 7</t>
  </si>
  <si>
    <t>Mtrs</t>
  </si>
  <si>
    <t>Tender Inviting Authority: Director, NIEPMD, East Coast Road (ECR), Muttukadu, Kovalam (Post), Chennai - 603112, Tamil Nadu</t>
  </si>
  <si>
    <t xml:space="preserve">Divya Kala Shakthi Event </t>
  </si>
  <si>
    <t>50 Seater Buses (0700Hrs-1400hrs)</t>
  </si>
  <si>
    <t>Sedan Car 2hrs/20 kilometer</t>
  </si>
  <si>
    <t>Sedan Car 5hrs/50 kilometer</t>
  </si>
  <si>
    <t>SUV Car 5hrs/50 KM</t>
  </si>
  <si>
    <t>SUV Car 10hrs/100 KM</t>
  </si>
  <si>
    <t>Sq. Feet</t>
  </si>
  <si>
    <t>Contract No:  NIEPMD/Pur4 (78)/DKS/2023-24</t>
  </si>
  <si>
    <t xml:space="preserve">Name of Work: Notice Inviting Tender for Transport arrangement for  “Divya Kala Shakthi Event” at Bengaluru, Karnataka </t>
  </si>
  <si>
    <t>50 Seater Buses 100Hrs-100Kilometers)</t>
  </si>
  <si>
    <t>Sedan Car 10hrs/100 kilometer</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</si>
</sst>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0"/>
      <color indexed="8"/>
      <name val="Courier New"/>
      <family val="3"/>
    </font>
    <font>
      <b/>
      <sz val="11"/>
      <color indexed="18"/>
      <name val="Arial"/>
      <family val="2"/>
    </font>
    <font>
      <sz val="12"/>
      <color indexed="23"/>
      <name val="Arial"/>
      <family val="2"/>
    </font>
    <font>
      <sz val="12"/>
      <color indexed="31"/>
      <name val="Arial"/>
      <family val="2"/>
    </font>
    <font>
      <b/>
      <sz val="12"/>
      <color indexed="16"/>
      <name val="Arial"/>
      <family val="2"/>
    </font>
    <font>
      <b/>
      <sz val="12"/>
      <color indexed="17"/>
      <name val="Arial"/>
      <family val="2"/>
    </font>
    <font>
      <sz val="11"/>
      <color indexed="8"/>
      <name val="Arial"/>
      <family val="2"/>
    </font>
    <font>
      <b/>
      <u val="single"/>
      <sz val="16"/>
      <color indexed="10"/>
      <name val="Arial"/>
      <family val="2"/>
    </font>
    <font>
      <sz val="12"/>
      <color indexed="8"/>
      <name val="Courier New"/>
      <family val="3"/>
    </font>
    <font>
      <sz val="12"/>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0"/>
      <color rgb="FF000000"/>
      <name val="Courier New"/>
      <family val="3"/>
    </font>
    <font>
      <b/>
      <sz val="11"/>
      <color rgb="FF000066"/>
      <name val="Arial"/>
      <family val="2"/>
    </font>
    <font>
      <sz val="12"/>
      <color theme="0" tint="-0.4999699890613556"/>
      <name val="Arial"/>
      <family val="2"/>
    </font>
    <font>
      <sz val="12"/>
      <color theme="4" tint="0.7999799847602844"/>
      <name val="Arial"/>
      <family val="2"/>
    </font>
    <font>
      <b/>
      <sz val="12"/>
      <color rgb="FF800000"/>
      <name val="Arial"/>
      <family val="2"/>
    </font>
    <font>
      <b/>
      <sz val="12"/>
      <color rgb="FF007A37"/>
      <name val="Arial"/>
      <family val="2"/>
    </font>
    <font>
      <sz val="11"/>
      <color rgb="FF000000"/>
      <name val="Arial"/>
      <family val="2"/>
    </font>
    <font>
      <sz val="12"/>
      <color rgb="FF000000"/>
      <name val="Courier New"/>
      <family val="3"/>
    </font>
    <font>
      <sz val="12"/>
      <color rgb="FF000000"/>
      <name val="Arial"/>
      <family val="2"/>
    </font>
    <font>
      <b/>
      <sz val="14"/>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color rgb="FF000000"/>
      </left>
      <right style="medium">
        <color rgb="FF000000"/>
      </right>
      <top>
        <color indexed="63"/>
      </top>
      <bottom style="medium">
        <color rgb="FF000000"/>
      </bottom>
    </border>
    <border>
      <left/>
      <right style="thin"/>
      <top style="thin"/>
      <bottom style="thin"/>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1" xfId="57" applyNumberFormat="1" applyFont="1" applyFill="1" applyBorder="1" applyAlignment="1" applyProtection="1">
      <alignment horizontal="right" vertical="top"/>
      <protection locked="0"/>
    </xf>
    <xf numFmtId="0" fontId="0" fillId="0" borderId="0" xfId="57" applyNumberFormat="1" applyFill="1">
      <alignment/>
      <protection/>
    </xf>
    <xf numFmtId="0" fontId="10" fillId="0" borderId="0" xfId="58" applyNumberFormat="1" applyFill="1">
      <alignment/>
      <protection/>
    </xf>
    <xf numFmtId="0" fontId="66"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15" fillId="0" borderId="11" xfId="57" applyNumberFormat="1" applyFont="1" applyFill="1" applyBorder="1" applyAlignment="1" applyProtection="1">
      <alignment horizontal="right" vertical="top"/>
      <protection locked="0"/>
    </xf>
    <xf numFmtId="0" fontId="14" fillId="0" borderId="11" xfId="58" applyNumberFormat="1" applyFont="1" applyFill="1" applyBorder="1" applyAlignment="1">
      <alignment vertical="top"/>
      <protection/>
    </xf>
    <xf numFmtId="0" fontId="14" fillId="0" borderId="11" xfId="57" applyNumberFormat="1" applyFont="1" applyFill="1" applyBorder="1" applyAlignment="1">
      <alignment vertical="top"/>
      <protection/>
    </xf>
    <xf numFmtId="0" fontId="15" fillId="0" borderId="11" xfId="57" applyNumberFormat="1" applyFont="1" applyFill="1" applyBorder="1" applyAlignment="1" applyProtection="1">
      <alignment horizontal="left" vertical="top"/>
      <protection locked="0"/>
    </xf>
    <xf numFmtId="172" fontId="15" fillId="0" borderId="11" xfId="57" applyNumberFormat="1" applyFont="1" applyFill="1" applyBorder="1" applyAlignment="1" applyProtection="1">
      <alignment horizontal="right" vertical="top"/>
      <protection locked="0"/>
    </xf>
    <xf numFmtId="174" fontId="14" fillId="0" borderId="11" xfId="58" applyNumberFormat="1" applyFont="1" applyFill="1" applyBorder="1" applyAlignment="1">
      <alignment vertical="top"/>
      <protection/>
    </xf>
    <xf numFmtId="0" fontId="15" fillId="0" borderId="11" xfId="58" applyNumberFormat="1" applyFont="1" applyFill="1" applyBorder="1" applyAlignment="1">
      <alignment horizontal="left" vertical="top"/>
      <protection/>
    </xf>
    <xf numFmtId="0" fontId="2" fillId="0" borderId="11" xfId="57" applyNumberFormat="1" applyFont="1" applyFill="1" applyBorder="1" applyAlignment="1">
      <alignment horizontal="center" vertical="center" wrapText="1"/>
      <protection/>
    </xf>
    <xf numFmtId="0" fontId="15" fillId="0" borderId="11"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7" fillId="0" borderId="11" xfId="58" applyNumberFormat="1" applyFont="1" applyFill="1" applyBorder="1" applyAlignment="1">
      <alignment horizontal="left" vertical="center" wrapText="1"/>
      <protection/>
    </xf>
    <xf numFmtId="0" fontId="3" fillId="0" borderId="11" xfId="58"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xf>
    <xf numFmtId="0" fontId="15" fillId="0" borderId="11" xfId="57" applyNumberFormat="1" applyFont="1" applyFill="1" applyBorder="1" applyAlignment="1" applyProtection="1">
      <alignment horizontal="right" vertical="center"/>
      <protection locked="0"/>
    </xf>
    <xf numFmtId="0" fontId="15" fillId="0" borderId="11" xfId="57" applyNumberFormat="1" applyFont="1" applyFill="1" applyBorder="1" applyAlignment="1" applyProtection="1">
      <alignment horizontal="left" vertical="center"/>
      <protection locked="0"/>
    </xf>
    <xf numFmtId="0" fontId="3" fillId="0" borderId="11" xfId="57" applyNumberFormat="1" applyFont="1" applyFill="1" applyBorder="1" applyAlignment="1" applyProtection="1">
      <alignment vertical="center"/>
      <protection/>
    </xf>
    <xf numFmtId="2" fontId="15" fillId="33" borderId="11" xfId="57" applyNumberFormat="1" applyFont="1" applyFill="1" applyBorder="1" applyAlignment="1" applyProtection="1">
      <alignment horizontal="right" vertical="center"/>
      <protection locked="0"/>
    </xf>
    <xf numFmtId="0" fontId="3" fillId="0" borderId="11" xfId="58" applyNumberFormat="1" applyFont="1" applyFill="1" applyBorder="1" applyAlignment="1">
      <alignment vertical="center" wrapText="1"/>
      <protection/>
    </xf>
    <xf numFmtId="172" fontId="15" fillId="0" borderId="11" xfId="57" applyNumberFormat="1" applyFont="1" applyFill="1" applyBorder="1" applyAlignment="1" applyProtection="1">
      <alignment horizontal="right" vertical="center"/>
      <protection locked="0"/>
    </xf>
    <xf numFmtId="172" fontId="15" fillId="0" borderId="11" xfId="57" applyNumberFormat="1" applyFont="1" applyFill="1" applyBorder="1" applyAlignment="1">
      <alignment horizontal="center" vertical="center" wrapText="1"/>
      <protection/>
    </xf>
    <xf numFmtId="0" fontId="14" fillId="0" borderId="11" xfId="58" applyNumberFormat="1" applyFont="1" applyFill="1" applyBorder="1" applyAlignment="1">
      <alignment vertical="center" wrapText="1"/>
      <protection/>
    </xf>
    <xf numFmtId="2" fontId="13" fillId="0" borderId="11" xfId="58" applyNumberFormat="1" applyFont="1" applyFill="1" applyBorder="1" applyAlignment="1">
      <alignment vertical="center"/>
      <protection/>
    </xf>
    <xf numFmtId="0" fontId="3" fillId="0" borderId="11" xfId="57" applyNumberFormat="1" applyFont="1" applyFill="1" applyBorder="1">
      <alignment/>
      <protection/>
    </xf>
    <xf numFmtId="0" fontId="63" fillId="0" borderId="11" xfId="57" applyNumberFormat="1" applyFont="1" applyFill="1" applyBorder="1">
      <alignment/>
      <protection/>
    </xf>
    <xf numFmtId="0" fontId="2" fillId="0" borderId="11" xfId="58" applyNumberFormat="1" applyFont="1" applyFill="1" applyBorder="1" applyAlignment="1">
      <alignment horizontal="center" vertical="center" wrapText="1"/>
      <protection/>
    </xf>
    <xf numFmtId="0" fontId="68" fillId="0" borderId="11" xfId="58" applyNumberFormat="1" applyFont="1" applyFill="1" applyBorder="1" applyAlignment="1">
      <alignment vertical="center" wrapText="1"/>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xf>
    <xf numFmtId="0" fontId="2" fillId="0" borderId="11" xfId="58" applyNumberFormat="1" applyFont="1" applyFill="1" applyBorder="1" applyAlignment="1">
      <alignment horizontal="right" vertical="center"/>
      <protection/>
    </xf>
    <xf numFmtId="172" fontId="2" fillId="0" borderId="11" xfId="58" applyNumberFormat="1" applyFont="1" applyFill="1" applyBorder="1" applyAlignment="1">
      <alignment horizontal="right" vertical="center"/>
      <protection/>
    </xf>
    <xf numFmtId="0" fontId="63" fillId="0" borderId="11" xfId="57" applyNumberFormat="1" applyFont="1" applyFill="1" applyBorder="1" applyAlignment="1">
      <alignment vertical="top"/>
      <protection/>
    </xf>
    <xf numFmtId="2" fontId="15" fillId="0" borderId="11" xfId="58" applyNumberFormat="1" applyFont="1" applyFill="1" applyBorder="1" applyAlignment="1">
      <alignment horizontal="right" vertical="center"/>
      <protection/>
    </xf>
    <xf numFmtId="0" fontId="69" fillId="0" borderId="11" xfId="57" applyNumberFormat="1" applyFont="1" applyFill="1" applyBorder="1" applyAlignment="1">
      <alignment vertical="top"/>
      <protection/>
    </xf>
    <xf numFmtId="0" fontId="14" fillId="0" borderId="11" xfId="57" applyNumberFormat="1" applyFont="1" applyFill="1" applyBorder="1" applyAlignment="1">
      <alignment vertical="center"/>
      <protection/>
    </xf>
    <xf numFmtId="0" fontId="14" fillId="0" borderId="11" xfId="58" applyNumberFormat="1" applyFont="1" applyFill="1" applyBorder="1" applyAlignment="1">
      <alignment vertical="center"/>
      <protection/>
    </xf>
    <xf numFmtId="0" fontId="13" fillId="0" borderId="11" xfId="58" applyNumberFormat="1" applyFont="1" applyFill="1" applyBorder="1" applyAlignment="1">
      <alignment vertical="center"/>
      <protection/>
    </xf>
    <xf numFmtId="0" fontId="13" fillId="0" borderId="11" xfId="58" applyNumberFormat="1" applyFont="1" applyFill="1" applyBorder="1" applyAlignment="1">
      <alignment vertical="top"/>
      <protection/>
    </xf>
    <xf numFmtId="172" fontId="14" fillId="0" borderId="11" xfId="57" applyNumberFormat="1" applyFont="1" applyFill="1" applyBorder="1" applyAlignment="1">
      <alignment vertical="center"/>
      <protection/>
    </xf>
    <xf numFmtId="172" fontId="14" fillId="0" borderId="11" xfId="57" applyNumberFormat="1" applyFont="1" applyFill="1" applyBorder="1" applyAlignment="1">
      <alignment vertical="top"/>
      <protection/>
    </xf>
    <xf numFmtId="0" fontId="70" fillId="0" borderId="11" xfId="57" applyNumberFormat="1" applyFont="1" applyFill="1" applyBorder="1" applyAlignment="1" applyProtection="1">
      <alignment vertical="center"/>
      <protection/>
    </xf>
    <xf numFmtId="0" fontId="13" fillId="0" borderId="11" xfId="58" applyNumberFormat="1" applyFont="1" applyFill="1" applyBorder="1" applyAlignment="1" applyProtection="1">
      <alignment vertical="center" wrapText="1"/>
      <protection locked="0"/>
    </xf>
    <xf numFmtId="0" fontId="71" fillId="33" borderId="11" xfId="58" applyNumberFormat="1" applyFont="1" applyFill="1" applyBorder="1" applyAlignment="1" applyProtection="1">
      <alignment vertical="center" wrapText="1"/>
      <protection locked="0"/>
    </xf>
    <xf numFmtId="10" fontId="71" fillId="33" borderId="11" xfId="63" applyNumberFormat="1" applyFont="1" applyFill="1" applyBorder="1" applyAlignment="1">
      <alignment horizontal="center" vertical="center"/>
    </xf>
    <xf numFmtId="0" fontId="70" fillId="0" borderId="11" xfId="58" applyNumberFormat="1" applyFont="1" applyFill="1" applyBorder="1" applyAlignment="1">
      <alignment vertical="top"/>
      <protection/>
    </xf>
    <xf numFmtId="0" fontId="14" fillId="0" borderId="11" xfId="57" applyNumberFormat="1" applyFont="1" applyFill="1" applyBorder="1" applyAlignment="1" applyProtection="1">
      <alignment vertical="center"/>
      <protection/>
    </xf>
    <xf numFmtId="0" fontId="14" fillId="0" borderId="11" xfId="57" applyNumberFormat="1" applyFont="1" applyFill="1" applyBorder="1" applyAlignment="1" applyProtection="1">
      <alignment vertical="top"/>
      <protection/>
    </xf>
    <xf numFmtId="0" fontId="13"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172" fontId="72" fillId="0" borderId="11" xfId="58" applyNumberFormat="1" applyFont="1" applyFill="1" applyBorder="1" applyAlignment="1">
      <alignment horizontal="right" vertical="center"/>
      <protection/>
    </xf>
    <xf numFmtId="172" fontId="13" fillId="0" borderId="11" xfId="58" applyNumberFormat="1" applyFont="1" applyFill="1" applyBorder="1" applyAlignment="1">
      <alignment horizontal="right" vertical="center"/>
      <protection/>
    </xf>
    <xf numFmtId="0" fontId="69" fillId="0" borderId="11" xfId="57" applyNumberFormat="1" applyFont="1" applyFill="1" applyBorder="1" applyAlignment="1" applyProtection="1">
      <alignment vertical="top"/>
      <protection/>
    </xf>
    <xf numFmtId="172" fontId="15"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left" vertical="center"/>
      <protection/>
    </xf>
    <xf numFmtId="0" fontId="14" fillId="0" borderId="11" xfId="57" applyNumberFormat="1" applyFont="1" applyFill="1" applyBorder="1" applyAlignment="1">
      <alignment horizontal="right" vertical="center"/>
      <protection/>
    </xf>
    <xf numFmtId="0" fontId="73" fillId="0" borderId="12" xfId="0" applyFont="1" applyFill="1" applyBorder="1" applyAlignment="1">
      <alignment horizontal="right" vertical="center" wrapText="1"/>
    </xf>
    <xf numFmtId="0" fontId="15" fillId="0" borderId="11" xfId="58" applyNumberFormat="1" applyFont="1" applyFill="1" applyBorder="1" applyAlignment="1" applyProtection="1">
      <alignment horizontal="right" vertical="center"/>
      <protection locked="0"/>
    </xf>
    <xf numFmtId="0" fontId="14" fillId="0" borderId="10" xfId="58" applyNumberFormat="1" applyFont="1" applyFill="1" applyBorder="1" applyAlignment="1">
      <alignment horizontal="center" vertical="top"/>
      <protection/>
    </xf>
    <xf numFmtId="0" fontId="74" fillId="0" borderId="13" xfId="58" applyNumberFormat="1" applyFont="1" applyFill="1" applyBorder="1" applyAlignment="1">
      <alignment horizontal="left" vertical="center" wrapText="1"/>
      <protection/>
    </xf>
    <xf numFmtId="0" fontId="75" fillId="0" borderId="11" xfId="0" applyFont="1" applyFill="1" applyBorder="1" applyAlignment="1">
      <alignment vertical="center" wrapText="1"/>
    </xf>
    <xf numFmtId="0" fontId="15" fillId="0" borderId="14" xfId="58" applyNumberFormat="1" applyFont="1" applyFill="1" applyBorder="1" applyAlignment="1">
      <alignment horizontal="left" vertical="center"/>
      <protection/>
    </xf>
    <xf numFmtId="0" fontId="76" fillId="0" borderId="0" xfId="0" applyFont="1" applyFill="1" applyAlignment="1">
      <alignment vertical="center"/>
    </xf>
    <xf numFmtId="0" fontId="2" fillId="0" borderId="15"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13" fillId="0" borderId="11"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4"/>
  <sheetViews>
    <sheetView showGridLines="0" zoomScale="73" zoomScaleNormal="73" zoomScalePageLayoutView="0" workbookViewId="0" topLeftCell="A1">
      <selection activeCell="M20" sqref="M20"/>
    </sheetView>
  </sheetViews>
  <sheetFormatPr defaultColWidth="9.140625" defaultRowHeight="15"/>
  <cols>
    <col min="1" max="1" width="15.421875" style="22" customWidth="1"/>
    <col min="2" max="2" width="47.8515625" style="35" customWidth="1"/>
    <col min="3" max="3" width="19.421875" style="35" customWidth="1"/>
    <col min="4" max="4" width="14.57421875" style="35" customWidth="1"/>
    <col min="5" max="5" width="11.28125" style="35" customWidth="1"/>
    <col min="6" max="6" width="18.7109375" style="22" hidden="1" customWidth="1"/>
    <col min="7" max="7" width="6.00390625" style="22" hidden="1" customWidth="1"/>
    <col min="8" max="8" width="13.57421875" style="35" customWidth="1"/>
    <col min="9" max="9" width="11.140625" style="22" hidden="1" customWidth="1"/>
    <col min="10" max="10" width="9.421875" style="22" hidden="1" customWidth="1"/>
    <col min="11" max="11" width="6.7109375" style="22" hidden="1" customWidth="1"/>
    <col min="12" max="12" width="8.8515625" style="35" customWidth="1"/>
    <col min="13" max="13" width="25.00390625" style="35" customWidth="1"/>
    <col min="14" max="14" width="6.8515625" style="23" hidden="1" customWidth="1"/>
    <col min="15" max="15" width="10.421875" style="35" customWidth="1"/>
    <col min="16" max="16" width="11.140625" style="35" hidden="1" customWidth="1"/>
    <col min="17" max="17" width="11.00390625" style="35" customWidth="1"/>
    <col min="18" max="19" width="7.00390625" style="35" hidden="1" customWidth="1"/>
    <col min="20" max="20" width="8.00390625" style="35" hidden="1" customWidth="1"/>
    <col min="21" max="22" width="6.7109375" style="35" hidden="1" customWidth="1"/>
    <col min="23" max="23" width="6.00390625" style="35" hidden="1" customWidth="1"/>
    <col min="24" max="24" width="4.7109375" style="35" hidden="1" customWidth="1"/>
    <col min="25" max="25" width="5.28125" style="35" hidden="1" customWidth="1"/>
    <col min="26" max="27" width="6.28125" style="35" hidden="1" customWidth="1"/>
    <col min="28" max="28" width="6.7109375" style="35" hidden="1" customWidth="1"/>
    <col min="29" max="29" width="4.8515625" style="35" hidden="1" customWidth="1"/>
    <col min="30" max="30" width="6.00390625" style="35" hidden="1" customWidth="1"/>
    <col min="31" max="31" width="4.8515625" style="35" hidden="1" customWidth="1"/>
    <col min="32" max="32" width="4.28125" style="35" hidden="1" customWidth="1"/>
    <col min="33" max="33" width="7.57421875" style="35" hidden="1" customWidth="1"/>
    <col min="34" max="34" width="4.57421875" style="35" hidden="1" customWidth="1"/>
    <col min="35" max="35" width="6.7109375" style="35" hidden="1" customWidth="1"/>
    <col min="36" max="36" width="6.28125" style="35" hidden="1" customWidth="1"/>
    <col min="37" max="37" width="7.421875" style="35" hidden="1" customWidth="1"/>
    <col min="38" max="39" width="6.421875" style="35" hidden="1" customWidth="1"/>
    <col min="40" max="40" width="6.00390625" style="35" hidden="1" customWidth="1"/>
    <col min="41" max="41" width="9.00390625" style="35" hidden="1" customWidth="1"/>
    <col min="42" max="42" width="6.7109375" style="35" hidden="1" customWidth="1"/>
    <col min="43" max="43" width="6.8515625" style="35" hidden="1" customWidth="1"/>
    <col min="44" max="44" width="5.421875" style="35" hidden="1" customWidth="1"/>
    <col min="45" max="45" width="6.00390625" style="35" hidden="1" customWidth="1"/>
    <col min="46" max="46" width="9.140625" style="35" hidden="1" customWidth="1"/>
    <col min="47" max="47" width="6.28125" style="35" hidden="1" customWidth="1"/>
    <col min="48" max="48" width="9.00390625" style="35" hidden="1" customWidth="1"/>
    <col min="49" max="49" width="5.8515625" style="35" hidden="1" customWidth="1"/>
    <col min="50" max="50" width="6.421875" style="35" hidden="1" customWidth="1"/>
    <col min="51" max="51" width="9.140625" style="35" hidden="1" customWidth="1"/>
    <col min="52" max="52" width="10.28125" style="35" hidden="1" customWidth="1"/>
    <col min="53" max="53" width="20.28125" style="35" customWidth="1"/>
    <col min="54" max="54" width="18.8515625" style="35" customWidth="1"/>
    <col min="55" max="55" width="43.57421875" style="35" customWidth="1"/>
    <col min="56" max="238" width="9.140625" style="22" customWidth="1"/>
    <col min="239" max="243" width="9.140625" style="24" customWidth="1"/>
    <col min="244" max="16384" width="9.140625" style="22"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25" t="s">
        <v>5</v>
      </c>
      <c r="D2" s="2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64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73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72</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50</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2"/>
      <c r="IF9" s="12"/>
      <c r="IG9" s="12"/>
      <c r="IH9" s="12"/>
      <c r="II9" s="12"/>
    </row>
    <row r="10" spans="1:243" s="49" customFormat="1" ht="18.75" customHeight="1">
      <c r="A10" s="15" t="s">
        <v>12</v>
      </c>
      <c r="B10" s="33" t="s">
        <v>13</v>
      </c>
      <c r="C10" s="33" t="s">
        <v>13</v>
      </c>
      <c r="D10" s="33" t="s">
        <v>12</v>
      </c>
      <c r="E10" s="33" t="s">
        <v>13</v>
      </c>
      <c r="F10" s="15" t="s">
        <v>14</v>
      </c>
      <c r="G10" s="15" t="s">
        <v>14</v>
      </c>
      <c r="H10" s="33" t="s">
        <v>15</v>
      </c>
      <c r="I10" s="15" t="s">
        <v>13</v>
      </c>
      <c r="J10" s="15" t="s">
        <v>12</v>
      </c>
      <c r="K10" s="15" t="s">
        <v>16</v>
      </c>
      <c r="L10" s="33" t="s">
        <v>13</v>
      </c>
      <c r="M10" s="33" t="s">
        <v>12</v>
      </c>
      <c r="N10" s="15" t="s">
        <v>14</v>
      </c>
      <c r="O10" s="33" t="s">
        <v>14</v>
      </c>
      <c r="P10" s="33" t="s">
        <v>14</v>
      </c>
      <c r="Q10" s="33" t="s">
        <v>14</v>
      </c>
      <c r="R10" s="33" t="s">
        <v>15</v>
      </c>
      <c r="S10" s="33" t="s">
        <v>15</v>
      </c>
      <c r="T10" s="33" t="s">
        <v>14</v>
      </c>
      <c r="U10" s="33" t="s">
        <v>14</v>
      </c>
      <c r="V10" s="33" t="s">
        <v>14</v>
      </c>
      <c r="W10" s="33" t="s">
        <v>14</v>
      </c>
      <c r="X10" s="33" t="s">
        <v>15</v>
      </c>
      <c r="Y10" s="33" t="s">
        <v>15</v>
      </c>
      <c r="Z10" s="33" t="s">
        <v>14</v>
      </c>
      <c r="AA10" s="33" t="s">
        <v>14</v>
      </c>
      <c r="AB10" s="33" t="s">
        <v>14</v>
      </c>
      <c r="AC10" s="33" t="s">
        <v>14</v>
      </c>
      <c r="AD10" s="33" t="s">
        <v>15</v>
      </c>
      <c r="AE10" s="33" t="s">
        <v>15</v>
      </c>
      <c r="AF10" s="33" t="s">
        <v>14</v>
      </c>
      <c r="AG10" s="33" t="s">
        <v>14</v>
      </c>
      <c r="AH10" s="33" t="s">
        <v>14</v>
      </c>
      <c r="AI10" s="33" t="s">
        <v>14</v>
      </c>
      <c r="AJ10" s="33" t="s">
        <v>15</v>
      </c>
      <c r="AK10" s="33" t="s">
        <v>15</v>
      </c>
      <c r="AL10" s="33" t="s">
        <v>14</v>
      </c>
      <c r="AM10" s="33" t="s">
        <v>14</v>
      </c>
      <c r="AN10" s="33" t="s">
        <v>14</v>
      </c>
      <c r="AO10" s="33" t="s">
        <v>14</v>
      </c>
      <c r="AP10" s="33" t="s">
        <v>15</v>
      </c>
      <c r="AQ10" s="33" t="s">
        <v>15</v>
      </c>
      <c r="AR10" s="33" t="s">
        <v>14</v>
      </c>
      <c r="AS10" s="33" t="s">
        <v>14</v>
      </c>
      <c r="AT10" s="33" t="s">
        <v>12</v>
      </c>
      <c r="AU10" s="33" t="s">
        <v>12</v>
      </c>
      <c r="AV10" s="33" t="s">
        <v>15</v>
      </c>
      <c r="AW10" s="33" t="s">
        <v>15</v>
      </c>
      <c r="AX10" s="33" t="s">
        <v>12</v>
      </c>
      <c r="AY10" s="33" t="s">
        <v>12</v>
      </c>
      <c r="AZ10" s="33" t="s">
        <v>17</v>
      </c>
      <c r="BA10" s="33" t="s">
        <v>12</v>
      </c>
      <c r="BB10" s="33" t="s">
        <v>12</v>
      </c>
      <c r="BC10" s="33" t="s">
        <v>13</v>
      </c>
      <c r="IE10" s="50"/>
      <c r="IF10" s="50"/>
      <c r="IG10" s="50"/>
      <c r="IH10" s="50"/>
      <c r="II10" s="50"/>
    </row>
    <row r="11" spans="1:243" s="49" customFormat="1" ht="102.75" customHeight="1">
      <c r="A11" s="15" t="s">
        <v>0</v>
      </c>
      <c r="B11" s="33" t="s">
        <v>18</v>
      </c>
      <c r="C11" s="33" t="s">
        <v>1</v>
      </c>
      <c r="D11" s="33" t="s">
        <v>19</v>
      </c>
      <c r="E11" s="33" t="s">
        <v>20</v>
      </c>
      <c r="F11" s="15" t="s">
        <v>53</v>
      </c>
      <c r="G11" s="15"/>
      <c r="H11" s="33" t="s">
        <v>54</v>
      </c>
      <c r="I11" s="15" t="s">
        <v>21</v>
      </c>
      <c r="J11" s="15" t="s">
        <v>22</v>
      </c>
      <c r="K11" s="15" t="s">
        <v>23</v>
      </c>
      <c r="L11" s="33" t="s">
        <v>24</v>
      </c>
      <c r="M11" s="51" t="s">
        <v>52</v>
      </c>
      <c r="N11" s="15" t="s">
        <v>25</v>
      </c>
      <c r="O11" s="33" t="s">
        <v>55</v>
      </c>
      <c r="P11" s="33" t="s">
        <v>26</v>
      </c>
      <c r="Q11" s="33" t="s">
        <v>27</v>
      </c>
      <c r="R11" s="33"/>
      <c r="S11" s="33"/>
      <c r="T11" s="33" t="s">
        <v>28</v>
      </c>
      <c r="U11" s="33" t="s">
        <v>29</v>
      </c>
      <c r="V11" s="33" t="s">
        <v>30</v>
      </c>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52" t="s">
        <v>51</v>
      </c>
      <c r="BB11" s="52" t="s">
        <v>31</v>
      </c>
      <c r="BC11" s="52" t="s">
        <v>32</v>
      </c>
      <c r="IE11" s="50"/>
      <c r="IF11" s="50"/>
      <c r="IG11" s="50"/>
      <c r="IH11" s="50"/>
      <c r="II11" s="50"/>
    </row>
    <row r="12" spans="1:243" s="49" customFormat="1" ht="15">
      <c r="A12" s="15">
        <v>1</v>
      </c>
      <c r="B12" s="33">
        <v>2</v>
      </c>
      <c r="C12" s="33">
        <v>3</v>
      </c>
      <c r="D12" s="33">
        <v>4</v>
      </c>
      <c r="E12" s="33">
        <v>5</v>
      </c>
      <c r="F12" s="15">
        <v>6</v>
      </c>
      <c r="G12" s="15">
        <v>7</v>
      </c>
      <c r="H12" s="33">
        <v>8</v>
      </c>
      <c r="I12" s="15">
        <v>9</v>
      </c>
      <c r="J12" s="15">
        <v>10</v>
      </c>
      <c r="K12" s="15">
        <v>11</v>
      </c>
      <c r="L12" s="33">
        <v>12</v>
      </c>
      <c r="M12" s="33">
        <v>13</v>
      </c>
      <c r="N12" s="15">
        <v>14</v>
      </c>
      <c r="O12" s="33">
        <v>15</v>
      </c>
      <c r="P12" s="33">
        <v>16</v>
      </c>
      <c r="Q12" s="33">
        <v>17</v>
      </c>
      <c r="R12" s="33">
        <v>18</v>
      </c>
      <c r="S12" s="33">
        <v>19</v>
      </c>
      <c r="T12" s="33">
        <v>20</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53</v>
      </c>
      <c r="BB12" s="33">
        <v>54</v>
      </c>
      <c r="BC12" s="33">
        <v>55</v>
      </c>
      <c r="IE12" s="50"/>
      <c r="IF12" s="50"/>
      <c r="IG12" s="50"/>
      <c r="IH12" s="50"/>
      <c r="II12" s="50"/>
    </row>
    <row r="13" spans="1:243" s="19" customFormat="1" ht="30" customHeight="1">
      <c r="A13" s="16">
        <v>1</v>
      </c>
      <c r="B13" s="87" t="s">
        <v>65</v>
      </c>
      <c r="C13" s="36"/>
      <c r="D13" s="37"/>
      <c r="E13" s="38"/>
      <c r="F13" s="17"/>
      <c r="G13" s="18"/>
      <c r="H13" s="39"/>
      <c r="I13" s="17"/>
      <c r="K13" s="20"/>
      <c r="L13" s="79"/>
      <c r="M13" s="42"/>
      <c r="N13" s="21"/>
      <c r="O13" s="39"/>
      <c r="P13" s="54"/>
      <c r="Q13" s="39"/>
      <c r="R13" s="5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5"/>
      <c r="BB13" s="56"/>
      <c r="BC13" s="44"/>
      <c r="IE13" s="57">
        <v>1</v>
      </c>
      <c r="IF13" s="57" t="s">
        <v>33</v>
      </c>
      <c r="IG13" s="57" t="s">
        <v>34</v>
      </c>
      <c r="IH13" s="57">
        <v>10</v>
      </c>
      <c r="II13" s="57" t="s">
        <v>35</v>
      </c>
    </row>
    <row r="14" spans="1:243" s="28" customFormat="1" ht="16.5" thickBot="1">
      <c r="A14" s="16">
        <v>2</v>
      </c>
      <c r="B14" s="85" t="s">
        <v>66</v>
      </c>
      <c r="C14" s="84" t="s">
        <v>56</v>
      </c>
      <c r="D14" s="81">
        <v>1</v>
      </c>
      <c r="E14" s="80" t="s">
        <v>36</v>
      </c>
      <c r="F14" s="31">
        <v>10</v>
      </c>
      <c r="G14" s="26"/>
      <c r="H14" s="40"/>
      <c r="I14" s="27" t="s">
        <v>37</v>
      </c>
      <c r="J14" s="28">
        <f aca="true" t="shared" si="0" ref="J14:J20">IF(I14="Less(-)",-1,1)</f>
        <v>1</v>
      </c>
      <c r="K14" s="29" t="s">
        <v>47</v>
      </c>
      <c r="L14" s="41" t="s">
        <v>7</v>
      </c>
      <c r="M14" s="43"/>
      <c r="N14" s="30"/>
      <c r="O14" s="45"/>
      <c r="P14" s="78"/>
      <c r="Q14" s="45"/>
      <c r="R14" s="45"/>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58">
        <f aca="true" t="shared" si="1" ref="BA14:BA20">total_amount_ba($B$2,$D$2,D14,F14,J14,K14,M14)</f>
        <v>0</v>
      </c>
      <c r="BB14" s="58">
        <f>BA14+SUM(N14:AZ14)</f>
        <v>0</v>
      </c>
      <c r="BC14" s="47" t="str">
        <f aca="true" t="shared" si="2" ref="BC14:BC20">SpellNumber(L14,BB14)</f>
        <v>INR Zero Only</v>
      </c>
      <c r="IE14" s="59">
        <v>1.02</v>
      </c>
      <c r="IF14" s="59" t="s">
        <v>39</v>
      </c>
      <c r="IG14" s="59" t="s">
        <v>40</v>
      </c>
      <c r="IH14" s="59">
        <v>213</v>
      </c>
      <c r="II14" s="59" t="s">
        <v>36</v>
      </c>
    </row>
    <row r="15" spans="1:243" s="28" customFormat="1" ht="16.5" thickBot="1">
      <c r="A15" s="83">
        <v>3</v>
      </c>
      <c r="B15" s="85" t="s">
        <v>67</v>
      </c>
      <c r="C15" s="84" t="s">
        <v>57</v>
      </c>
      <c r="D15" s="81">
        <v>1</v>
      </c>
      <c r="E15" s="80" t="s">
        <v>36</v>
      </c>
      <c r="F15" s="31">
        <v>10</v>
      </c>
      <c r="G15" s="26"/>
      <c r="H15" s="40"/>
      <c r="I15" s="27" t="s">
        <v>37</v>
      </c>
      <c r="J15" s="28">
        <f t="shared" si="0"/>
        <v>1</v>
      </c>
      <c r="K15" s="29" t="s">
        <v>47</v>
      </c>
      <c r="L15" s="41" t="s">
        <v>7</v>
      </c>
      <c r="M15" s="43"/>
      <c r="N15" s="30"/>
      <c r="O15" s="45"/>
      <c r="P15" s="78"/>
      <c r="Q15" s="45"/>
      <c r="R15" s="45"/>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58">
        <f t="shared" si="1"/>
        <v>0</v>
      </c>
      <c r="BB15" s="58">
        <f>BA15+SUM(N15:AZ15)</f>
        <v>0</v>
      </c>
      <c r="BC15" s="47" t="str">
        <f t="shared" si="2"/>
        <v>INR Zero Only</v>
      </c>
      <c r="IE15" s="59">
        <v>2</v>
      </c>
      <c r="IF15" s="59" t="s">
        <v>33</v>
      </c>
      <c r="IG15" s="59" t="s">
        <v>41</v>
      </c>
      <c r="IH15" s="59">
        <v>10</v>
      </c>
      <c r="II15" s="59" t="s">
        <v>36</v>
      </c>
    </row>
    <row r="16" spans="1:243" s="28" customFormat="1" ht="16.5" thickBot="1">
      <c r="A16" s="16">
        <v>4</v>
      </c>
      <c r="B16" s="85" t="s">
        <v>68</v>
      </c>
      <c r="C16" s="84" t="s">
        <v>58</v>
      </c>
      <c r="D16" s="81">
        <v>1</v>
      </c>
      <c r="E16" s="80" t="s">
        <v>63</v>
      </c>
      <c r="F16" s="31">
        <v>10</v>
      </c>
      <c r="G16" s="26"/>
      <c r="H16" s="40"/>
      <c r="I16" s="27" t="s">
        <v>37</v>
      </c>
      <c r="J16" s="28">
        <f t="shared" si="0"/>
        <v>1</v>
      </c>
      <c r="K16" s="29" t="s">
        <v>47</v>
      </c>
      <c r="L16" s="41" t="s">
        <v>7</v>
      </c>
      <c r="M16" s="43"/>
      <c r="N16" s="30"/>
      <c r="O16" s="45"/>
      <c r="P16" s="78"/>
      <c r="Q16" s="45"/>
      <c r="R16" s="45"/>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58">
        <f t="shared" si="1"/>
        <v>0</v>
      </c>
      <c r="BB16" s="58">
        <f>BA16+SUM(N16:AZ16)</f>
        <v>0</v>
      </c>
      <c r="BC16" s="47" t="str">
        <f t="shared" si="2"/>
        <v>INR Zero Only</v>
      </c>
      <c r="IE16" s="59">
        <v>1.01</v>
      </c>
      <c r="IF16" s="59" t="s">
        <v>38</v>
      </c>
      <c r="IG16" s="59" t="s">
        <v>34</v>
      </c>
      <c r="IH16" s="59">
        <v>123.223</v>
      </c>
      <c r="II16" s="59" t="s">
        <v>36</v>
      </c>
    </row>
    <row r="17" spans="1:243" s="28" customFormat="1" ht="16.5" thickBot="1">
      <c r="A17" s="16">
        <v>5</v>
      </c>
      <c r="B17" s="85" t="s">
        <v>69</v>
      </c>
      <c r="C17" s="84" t="s">
        <v>59</v>
      </c>
      <c r="D17" s="81">
        <v>1</v>
      </c>
      <c r="E17" s="80" t="s">
        <v>63</v>
      </c>
      <c r="F17" s="31">
        <v>10</v>
      </c>
      <c r="G17" s="26"/>
      <c r="H17" s="40"/>
      <c r="I17" s="27" t="s">
        <v>37</v>
      </c>
      <c r="J17" s="28">
        <f t="shared" si="0"/>
        <v>1</v>
      </c>
      <c r="K17" s="29" t="s">
        <v>47</v>
      </c>
      <c r="L17" s="41" t="s">
        <v>7</v>
      </c>
      <c r="M17" s="43"/>
      <c r="N17" s="30"/>
      <c r="O17" s="45"/>
      <c r="P17" s="78"/>
      <c r="Q17" s="45"/>
      <c r="R17" s="45"/>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58">
        <f t="shared" si="1"/>
        <v>0</v>
      </c>
      <c r="BB17" s="58">
        <f>BA17+SUM(N17:AZ17)</f>
        <v>0</v>
      </c>
      <c r="BC17" s="47" t="str">
        <f t="shared" si="2"/>
        <v>INR Zero Only</v>
      </c>
      <c r="IE17" s="59">
        <v>1.02</v>
      </c>
      <c r="IF17" s="59" t="s">
        <v>39</v>
      </c>
      <c r="IG17" s="59" t="s">
        <v>40</v>
      </c>
      <c r="IH17" s="59">
        <v>213</v>
      </c>
      <c r="II17" s="59" t="s">
        <v>36</v>
      </c>
    </row>
    <row r="18" spans="1:243" s="28" customFormat="1" ht="16.5" thickBot="1">
      <c r="A18" s="83">
        <v>6</v>
      </c>
      <c r="B18" s="85" t="s">
        <v>70</v>
      </c>
      <c r="C18" s="84" t="s">
        <v>60</v>
      </c>
      <c r="D18" s="81">
        <v>1</v>
      </c>
      <c r="E18" s="80" t="s">
        <v>63</v>
      </c>
      <c r="F18" s="31">
        <v>10</v>
      </c>
      <c r="G18" s="26"/>
      <c r="H18" s="40"/>
      <c r="I18" s="27" t="s">
        <v>37</v>
      </c>
      <c r="J18" s="28">
        <f t="shared" si="0"/>
        <v>1</v>
      </c>
      <c r="K18" s="29" t="s">
        <v>47</v>
      </c>
      <c r="L18" s="41" t="s">
        <v>7</v>
      </c>
      <c r="M18" s="43"/>
      <c r="N18" s="30"/>
      <c r="O18" s="45"/>
      <c r="P18" s="78"/>
      <c r="Q18" s="45"/>
      <c r="R18" s="45"/>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58">
        <f t="shared" si="1"/>
        <v>0</v>
      </c>
      <c r="BB18" s="58">
        <f>BA18+SUM(N18:AZ18)</f>
        <v>0</v>
      </c>
      <c r="BC18" s="47" t="str">
        <f t="shared" si="2"/>
        <v>INR Zero Only</v>
      </c>
      <c r="IE18" s="59">
        <v>2</v>
      </c>
      <c r="IF18" s="59" t="s">
        <v>33</v>
      </c>
      <c r="IG18" s="59" t="s">
        <v>41</v>
      </c>
      <c r="IH18" s="59">
        <v>10</v>
      </c>
      <c r="II18" s="59" t="s">
        <v>36</v>
      </c>
    </row>
    <row r="19" spans="1:243" s="28" customFormat="1" ht="16.5" thickBot="1">
      <c r="A19" s="16">
        <v>7</v>
      </c>
      <c r="B19" s="85" t="s">
        <v>74</v>
      </c>
      <c r="C19" s="84" t="s">
        <v>61</v>
      </c>
      <c r="D19" s="81">
        <v>1</v>
      </c>
      <c r="E19" s="80" t="s">
        <v>71</v>
      </c>
      <c r="F19" s="31">
        <v>10</v>
      </c>
      <c r="G19" s="26"/>
      <c r="H19" s="82"/>
      <c r="I19" s="27" t="s">
        <v>37</v>
      </c>
      <c r="J19" s="28">
        <f t="shared" si="0"/>
        <v>1</v>
      </c>
      <c r="K19" s="29" t="s">
        <v>47</v>
      </c>
      <c r="L19" s="41" t="s">
        <v>7</v>
      </c>
      <c r="M19" s="43"/>
      <c r="N19" s="30"/>
      <c r="O19" s="45"/>
      <c r="P19" s="78"/>
      <c r="Q19" s="45"/>
      <c r="R19" s="45"/>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58">
        <f t="shared" si="1"/>
        <v>0</v>
      </c>
      <c r="BB19" s="58">
        <f>BA19+SUM(N19:AZ19)</f>
        <v>0</v>
      </c>
      <c r="BC19" s="47" t="str">
        <f t="shared" si="2"/>
        <v>INR Zero Only</v>
      </c>
      <c r="IE19" s="59">
        <v>3</v>
      </c>
      <c r="IF19" s="59" t="s">
        <v>42</v>
      </c>
      <c r="IG19" s="59" t="s">
        <v>43</v>
      </c>
      <c r="IH19" s="59">
        <v>10</v>
      </c>
      <c r="II19" s="59" t="s">
        <v>36</v>
      </c>
    </row>
    <row r="20" spans="1:243" s="28" customFormat="1" ht="33" customHeight="1" thickBot="1">
      <c r="A20" s="16">
        <v>8</v>
      </c>
      <c r="B20" s="85" t="s">
        <v>75</v>
      </c>
      <c r="C20" s="84" t="s">
        <v>62</v>
      </c>
      <c r="D20" s="81">
        <v>1</v>
      </c>
      <c r="E20" s="80" t="s">
        <v>36</v>
      </c>
      <c r="F20" s="31">
        <v>10</v>
      </c>
      <c r="G20" s="26"/>
      <c r="H20" s="40"/>
      <c r="I20" s="27" t="s">
        <v>37</v>
      </c>
      <c r="J20" s="28">
        <f t="shared" si="0"/>
        <v>1</v>
      </c>
      <c r="K20" s="29" t="s">
        <v>47</v>
      </c>
      <c r="L20" s="41" t="s">
        <v>7</v>
      </c>
      <c r="M20" s="43"/>
      <c r="N20" s="30"/>
      <c r="O20" s="45"/>
      <c r="P20" s="78"/>
      <c r="Q20" s="45"/>
      <c r="R20" s="45"/>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58">
        <f t="shared" si="1"/>
        <v>0</v>
      </c>
      <c r="BB20" s="58">
        <f>BA20+SUM(N20:AZ20)</f>
        <v>0</v>
      </c>
      <c r="BC20" s="47" t="str">
        <f t="shared" si="2"/>
        <v>INR Zero Only</v>
      </c>
      <c r="IE20" s="59">
        <v>1.01</v>
      </c>
      <c r="IF20" s="59" t="s">
        <v>38</v>
      </c>
      <c r="IG20" s="59" t="s">
        <v>34</v>
      </c>
      <c r="IH20" s="59">
        <v>123.223</v>
      </c>
      <c r="II20" s="59" t="s">
        <v>36</v>
      </c>
    </row>
    <row r="21" spans="1:243" s="28" customFormat="1" ht="33" customHeight="1">
      <c r="A21" s="32" t="s">
        <v>45</v>
      </c>
      <c r="B21" s="86"/>
      <c r="C21" s="61"/>
      <c r="D21" s="61"/>
      <c r="E21" s="61"/>
      <c r="F21" s="27"/>
      <c r="G21" s="27"/>
      <c r="H21" s="62"/>
      <c r="I21" s="63"/>
      <c r="J21" s="63"/>
      <c r="K21" s="63"/>
      <c r="L21" s="61"/>
      <c r="M21" s="64"/>
      <c r="N21" s="65"/>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48">
        <f>SUM(BA13:BA20)</f>
        <v>0</v>
      </c>
      <c r="BB21" s="48">
        <f>SUM(BB13:BB20)</f>
        <v>0</v>
      </c>
      <c r="BC21" s="47" t="str">
        <f>SpellNumber($E$2,BB21)</f>
        <v>INR Zero Only</v>
      </c>
      <c r="IE21" s="59">
        <v>4</v>
      </c>
      <c r="IF21" s="59" t="s">
        <v>39</v>
      </c>
      <c r="IG21" s="59" t="s">
        <v>44</v>
      </c>
      <c r="IH21" s="59">
        <v>10</v>
      </c>
      <c r="II21" s="59" t="s">
        <v>36</v>
      </c>
    </row>
    <row r="22" spans="1:243" s="72" customFormat="1" ht="39" customHeight="1" hidden="1">
      <c r="A22" s="32" t="s">
        <v>49</v>
      </c>
      <c r="B22" s="34"/>
      <c r="C22" s="66"/>
      <c r="D22" s="67"/>
      <c r="E22" s="68" t="s">
        <v>46</v>
      </c>
      <c r="F22" s="69"/>
      <c r="G22" s="70"/>
      <c r="H22" s="71"/>
      <c r="K22" s="67"/>
      <c r="L22" s="73"/>
      <c r="M22" s="74"/>
      <c r="O22" s="60"/>
      <c r="P22" s="60"/>
      <c r="Q22" s="60"/>
      <c r="R22" s="60"/>
      <c r="S22" s="60"/>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5">
        <f>IF(ISBLANK(F22),0,IF(E22="Excess (+)",ROUND(BA21+(BA21*F22),2),IF(E22="Less (-)",ROUND(BA21+(BA21*F22*(-1)),2),0)))</f>
        <v>0</v>
      </c>
      <c r="BB22" s="76">
        <f>ROUND(BA22,0)</f>
        <v>0</v>
      </c>
      <c r="BC22" s="47" t="str">
        <f>SpellNumber(L22,BB22)</f>
        <v> Zero Only</v>
      </c>
      <c r="IE22" s="77"/>
      <c r="IF22" s="77"/>
      <c r="IG22" s="77"/>
      <c r="IH22" s="77"/>
      <c r="II22" s="77"/>
    </row>
    <row r="23" spans="1:243" s="72" customFormat="1" ht="51" customHeight="1">
      <c r="A23" s="32" t="s">
        <v>48</v>
      </c>
      <c r="B23" s="34"/>
      <c r="C23" s="91" t="str">
        <f>SpellNumber($E$2,BB21)</f>
        <v>INR Zero Only</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IE23" s="77"/>
      <c r="IF23" s="77"/>
      <c r="IG23" s="77"/>
      <c r="IH23" s="77"/>
      <c r="II23" s="77"/>
    </row>
    <row r="24" spans="2:243" s="13" customFormat="1" ht="15">
      <c r="B24" s="11"/>
      <c r="C24" s="35"/>
      <c r="D24" s="35"/>
      <c r="E24" s="35"/>
      <c r="F24" s="22"/>
      <c r="G24" s="22"/>
      <c r="H24" s="35"/>
      <c r="I24" s="22"/>
      <c r="J24" s="22"/>
      <c r="K24" s="22"/>
      <c r="L24" s="35"/>
      <c r="M24" s="35"/>
      <c r="O24" s="35"/>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35"/>
      <c r="BB24" s="11"/>
      <c r="BC24" s="35"/>
      <c r="IE24" s="14"/>
      <c r="IF24" s="14"/>
      <c r="IG24" s="14"/>
      <c r="IH24" s="14"/>
      <c r="II24" s="14"/>
    </row>
  </sheetData>
  <sheetProtection password="CCE3" sheet="1" selectLockedCells="1"/>
  <mergeCells count="8">
    <mergeCell ref="A9:BC9"/>
    <mergeCell ref="C23:BC23"/>
    <mergeCell ref="A1:L1"/>
    <mergeCell ref="A4:BC4"/>
    <mergeCell ref="A5:BC5"/>
    <mergeCell ref="A6:BC6"/>
    <mergeCell ref="A7:BC7"/>
    <mergeCell ref="B8:BC8"/>
  </mergeCells>
  <dataValidations count="27">
    <dataValidation type="list" allowBlank="1" showInputMessage="1" showErrorMessage="1" sqref="L13 L14 L15 L16 L17 L18 L19 L20">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C2">
      <formula1>"Normal, SingleWindow, Alternate"</formula1>
    </dataValidation>
    <dataValidation allowBlank="1" showInputMessage="1" showErrorMessage="1" promptTitle="Itemcode/Make" sqref="C13"/>
    <dataValidation type="decimal" allowBlank="1" showInputMessage="1" showErrorMessage="1" promptTitle="Quantity" errorTitle="Invalid Entry" error="Only Numeric Values are allowed. " sqref="D13">
      <formula1>0</formula1>
      <formula2>999999999999999</formula2>
    </dataValidation>
    <dataValidation type="decimal" allowBlank="1" showInputMessage="1" showErrorMessage="1" promptTitle="Rate Entry" errorTitle="Invaid Entry" error="Only Numeric Values are allowed. " sqref="H13 O13 Q13">
      <formula1>0</formula1>
      <formula2>999999999999999</formula2>
    </dataValidation>
    <dataValidation type="list" allowBlank="1" showInputMessage="1" showErrorMessage="1" sqref="K13:K20">
      <formula1>"Partial Conversion, Full Conversion"</formula1>
    </dataValidation>
    <dataValidation allowBlank="1" showInputMessage="1" showErrorMessage="1" promptTitle="Fright Charges" prompt="Please enter the Fright Charges if any." sqref="P14:P20"/>
    <dataValidation type="decimal" allowBlank="1" showInputMessage="1" showErrorMessage="1" promptTitle="Rate Entry" prompt="Please enter any other charges if any. " errorTitle="Invaid Entry" error="Only Numeric Values are allowed. " sqref="Q14:Q20">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0">
      <formula1>0</formula1>
      <formula2>999999999999999</formula2>
    </dataValidation>
    <dataValidation allowBlank="1" showInputMessage="1" showErrorMessage="1" promptTitle="Tax Rate" prompt="Please enter the Tax %" sqref="H14:H20"/>
    <dataValidation type="decimal" allowBlank="1" showInputMessage="1" showErrorMessage="1" promptTitle="Tax Amount" prompt="Please enter the tax amount as per tax% mentioned  Column 8" errorTitle="Invaid Entry" error="Only Numeric Values are allowed. " sqref="O14:O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G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4:C20"/>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2023-12-22T12:19:05Z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