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<sst xmlns="http://schemas.openxmlformats.org/spreadsheetml/2006/main" count="129" uniqueCount="64">
  <si>
    <t>Sl.
No.</t>
  </si>
  <si>
    <t>Item Code / Make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</si>
  <si>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</si>
  <si>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</si>
  <si>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</si>
  <si>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</si>
  <si>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</si>
  <si>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</si>
  <si>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</si>
  <si>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</si>
  <si>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</si>
  <si>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</si>
  <si>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</si>
  <si>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</si>
  <si>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</si>
  <si>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</si>
  <si>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</si>
  <si>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</si>
  <si>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</si>
  <si>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</si>
  <si>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</si>
  <si>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</si>
  <si>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</si>
  <si>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</si>
  <si>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</si>
  <si>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</si>
  <si>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</si>
  <si>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</si>
  <si>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</si>
  <si>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</si>
  <si>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</si>
  <si>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</si>
  <si>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</si>
  <si>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</si>
  <si>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</si>
  <si>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</si>
  <si>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</si>
  <si>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</si>
  <si>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</si>
  <si>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</si>
  <si>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</si>
  <si>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</si>
  <si>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</si>
  <si>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</si>
  <si>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</si>
  <si>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</si>
  <si>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</si>
  <si>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</si>
  <si>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</si>
  <si>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</si>
  <si>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</si>
  <si>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</si>
  <si>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Select</t>
  </si>
  <si>
    <t>Full Conversion</t>
  </si>
  <si>
    <t>Quoted Rate in Words</t>
  </si>
  <si>
    <t>Quoted Rate in Figures</t>
  </si>
  <si>
    <t>Envelope for Annual Report (Size should be as per Annual Report)</t>
  </si>
  <si>
    <t>Tender Inviting Authority: National Institute for Empowermrnt of Persons with Multiple Disabilities (Divyangjan)</t>
  </si>
  <si>
    <t xml:space="preserve">Annual Report Hindi </t>
  </si>
  <si>
    <t xml:space="preserve">Annual Report English </t>
  </si>
  <si>
    <t>Applicable Tax Percentage (%)</t>
  </si>
  <si>
    <t>Contract No:  NIEPMD/ Pur4 (03)/2018-19</t>
  </si>
  <si>
    <t>Name of Work: Printing of Annual Report 2017-18</t>
  </si>
  <si>
    <t>Printing of Annual Report 2017-18</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</si>
</sst>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1" fontId="3" fillId="0" borderId="13" xfId="58" applyNumberFormat="1" applyFont="1" applyFill="1" applyBorder="1" applyAlignment="1">
      <alignment vertical="top"/>
      <protection/>
    </xf>
    <xf numFmtId="10" fontId="3" fillId="0" borderId="13" xfId="58" applyNumberFormat="1" applyFont="1" applyFill="1" applyBorder="1" applyAlignment="1" applyProtection="1">
      <alignment vertical="top"/>
      <protection locked="0"/>
    </xf>
    <xf numFmtId="2" fontId="2" fillId="33" borderId="13" xfId="57" applyNumberFormat="1" applyFont="1" applyFill="1" applyBorder="1" applyAlignment="1" applyProtection="1">
      <alignment horizontal="right" vertical="top"/>
      <protection locked="0"/>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0"/>
  <sheetViews>
    <sheetView showGridLines="0" zoomScale="73" zoomScaleNormal="73" zoomScalePageLayoutView="0" workbookViewId="0" topLeftCell="A1">
      <selection activeCell="M14" sqref="M14"/>
    </sheetView>
  </sheetViews>
  <sheetFormatPr defaultColWidth="9.140625" defaultRowHeight="15"/>
  <cols>
    <col min="1" max="1" width="10.421875" style="59" customWidth="1"/>
    <col min="2" max="2" width="47.8515625" style="59" customWidth="1"/>
    <col min="3" max="3" width="10.140625" style="59" hidden="1" customWidth="1"/>
    <col min="4" max="4" width="14.57421875" style="59" customWidth="1"/>
    <col min="5" max="5" width="11.28125" style="59" customWidth="1"/>
    <col min="6" max="6" width="14.421875" style="59"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62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8.25" customHeight="1">
      <c r="A8" s="8" t="s">
        <v>11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13</v>
      </c>
      <c r="B10" s="13" t="s">
        <v>14</v>
      </c>
      <c r="C10" s="13" t="s">
        <v>14</v>
      </c>
      <c r="D10" s="13" t="s">
        <v>13</v>
      </c>
      <c r="E10" s="13" t="s">
        <v>14</v>
      </c>
      <c r="F10" s="13" t="s">
        <v>15</v>
      </c>
      <c r="G10" s="13" t="s">
        <v>15</v>
      </c>
      <c r="H10" s="13" t="s">
        <v>16</v>
      </c>
      <c r="I10" s="13" t="s">
        <v>14</v>
      </c>
      <c r="J10" s="13" t="s">
        <v>13</v>
      </c>
      <c r="K10" s="13" t="s">
        <v>17</v>
      </c>
      <c r="L10" s="13" t="s">
        <v>14</v>
      </c>
      <c r="M10" s="13" t="s">
        <v>13</v>
      </c>
      <c r="N10" s="13" t="s">
        <v>15</v>
      </c>
      <c r="O10" s="13" t="s">
        <v>15</v>
      </c>
      <c r="P10" s="13" t="s">
        <v>15</v>
      </c>
      <c r="Q10" s="13" t="s">
        <v>15</v>
      </c>
      <c r="R10" s="13" t="s">
        <v>16</v>
      </c>
      <c r="S10" s="13" t="s">
        <v>16</v>
      </c>
      <c r="T10" s="13" t="s">
        <v>15</v>
      </c>
      <c r="U10" s="13" t="s">
        <v>15</v>
      </c>
      <c r="V10" s="13" t="s">
        <v>15</v>
      </c>
      <c r="W10" s="13" t="s">
        <v>15</v>
      </c>
      <c r="X10" s="13" t="s">
        <v>16</v>
      </c>
      <c r="Y10" s="13" t="s">
        <v>16</v>
      </c>
      <c r="Z10" s="13" t="s">
        <v>15</v>
      </c>
      <c r="AA10" s="13" t="s">
        <v>15</v>
      </c>
      <c r="AB10" s="13" t="s">
        <v>15</v>
      </c>
      <c r="AC10" s="13" t="s">
        <v>15</v>
      </c>
      <c r="AD10" s="13" t="s">
        <v>16</v>
      </c>
      <c r="AE10" s="13" t="s">
        <v>16</v>
      </c>
      <c r="AF10" s="13" t="s">
        <v>15</v>
      </c>
      <c r="AG10" s="13" t="s">
        <v>15</v>
      </c>
      <c r="AH10" s="13" t="s">
        <v>15</v>
      </c>
      <c r="AI10" s="13" t="s">
        <v>15</v>
      </c>
      <c r="AJ10" s="13" t="s">
        <v>16</v>
      </c>
      <c r="AK10" s="13" t="s">
        <v>16</v>
      </c>
      <c r="AL10" s="13" t="s">
        <v>15</v>
      </c>
      <c r="AM10" s="13" t="s">
        <v>15</v>
      </c>
      <c r="AN10" s="13" t="s">
        <v>15</v>
      </c>
      <c r="AO10" s="13" t="s">
        <v>15</v>
      </c>
      <c r="AP10" s="13" t="s">
        <v>16</v>
      </c>
      <c r="AQ10" s="13" t="s">
        <v>16</v>
      </c>
      <c r="AR10" s="13" t="s">
        <v>15</v>
      </c>
      <c r="AS10" s="13" t="s">
        <v>15</v>
      </c>
      <c r="AT10" s="13" t="s">
        <v>13</v>
      </c>
      <c r="AU10" s="13" t="s">
        <v>13</v>
      </c>
      <c r="AV10" s="13" t="s">
        <v>16</v>
      </c>
      <c r="AW10" s="13" t="s">
        <v>16</v>
      </c>
      <c r="AX10" s="13" t="s">
        <v>13</v>
      </c>
      <c r="AY10" s="13" t="s">
        <v>13</v>
      </c>
      <c r="AZ10" s="13" t="s">
        <v>18</v>
      </c>
      <c r="BA10" s="13" t="s">
        <v>13</v>
      </c>
      <c r="BB10" s="13" t="s">
        <v>13</v>
      </c>
      <c r="BC10" s="13" t="s">
        <v>14</v>
      </c>
      <c r="IE10" s="15"/>
      <c r="IF10" s="15"/>
      <c r="IG10" s="15"/>
      <c r="IH10" s="15"/>
      <c r="II10" s="15"/>
    </row>
    <row r="11" spans="1:243" s="14" customFormat="1" ht="94.5" customHeight="1">
      <c r="A11" s="13" t="s">
        <v>0</v>
      </c>
      <c r="B11" s="13" t="s">
        <v>19</v>
      </c>
      <c r="C11" s="13" t="s">
        <v>1</v>
      </c>
      <c r="D11" s="13" t="s">
        <v>20</v>
      </c>
      <c r="E11" s="13" t="s">
        <v>21</v>
      </c>
      <c r="F11" s="13" t="s">
        <v>60</v>
      </c>
      <c r="G11" s="13"/>
      <c r="H11" s="13"/>
      <c r="I11" s="13" t="s">
        <v>22</v>
      </c>
      <c r="J11" s="13" t="s">
        <v>23</v>
      </c>
      <c r="K11" s="13" t="s">
        <v>24</v>
      </c>
      <c r="L11" s="13" t="s">
        <v>25</v>
      </c>
      <c r="M11" s="16" t="s">
        <v>26</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34</v>
      </c>
      <c r="BB11" s="17" t="s">
        <v>35</v>
      </c>
      <c r="BC11" s="17" t="s">
        <v>36</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63</v>
      </c>
      <c r="C13" s="21" t="s">
        <v>37</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38</v>
      </c>
      <c r="IG13" s="35" t="s">
        <v>39</v>
      </c>
      <c r="IH13" s="35">
        <v>10</v>
      </c>
      <c r="II13" s="35" t="s">
        <v>40</v>
      </c>
    </row>
    <row r="14" spans="1:243" s="34" customFormat="1" ht="18.75" customHeight="1">
      <c r="A14" s="19">
        <v>1.01</v>
      </c>
      <c r="B14" s="33" t="s">
        <v>58</v>
      </c>
      <c r="C14" s="21" t="s">
        <v>41</v>
      </c>
      <c r="D14" s="68">
        <v>150</v>
      </c>
      <c r="E14" s="23" t="s">
        <v>42</v>
      </c>
      <c r="F14" s="69"/>
      <c r="G14" s="36"/>
      <c r="H14" s="24"/>
      <c r="I14" s="22" t="s">
        <v>43</v>
      </c>
      <c r="J14" s="25">
        <f>IF(I14="Less(-)",-1,1)</f>
        <v>1</v>
      </c>
      <c r="K14" s="26" t="s">
        <v>53</v>
      </c>
      <c r="L14" s="26" t="s">
        <v>7</v>
      </c>
      <c r="M14" s="7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44</v>
      </c>
      <c r="IG14" s="35" t="s">
        <v>39</v>
      </c>
      <c r="IH14" s="35">
        <v>123.223</v>
      </c>
      <c r="II14" s="35" t="s">
        <v>42</v>
      </c>
    </row>
    <row r="15" spans="1:243" s="34" customFormat="1" ht="18.75" customHeight="1">
      <c r="A15" s="19">
        <v>1.02</v>
      </c>
      <c r="B15" s="33" t="s">
        <v>59</v>
      </c>
      <c r="C15" s="21" t="s">
        <v>45</v>
      </c>
      <c r="D15" s="68">
        <v>350</v>
      </c>
      <c r="E15" s="23" t="s">
        <v>42</v>
      </c>
      <c r="F15" s="69"/>
      <c r="G15" s="36"/>
      <c r="H15" s="36"/>
      <c r="I15" s="22" t="s">
        <v>43</v>
      </c>
      <c r="J15" s="25">
        <f>IF(I15="Less(-)",-1,1)</f>
        <v>1</v>
      </c>
      <c r="K15" s="26" t="s">
        <v>53</v>
      </c>
      <c r="L15" s="26" t="s">
        <v>7</v>
      </c>
      <c r="M15" s="7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6">
        <f>total_amount_ba($B$2,$D$2,D15,F15,J15,K15,M15)</f>
        <v>0</v>
      </c>
      <c r="BB15" s="66">
        <f>BA15+SUM(N15:AZ15)</f>
        <v>0</v>
      </c>
      <c r="BC15" s="33" t="str">
        <f>SpellNumber(L15,BB15)</f>
        <v>INR Zero Only</v>
      </c>
      <c r="IE15" s="35">
        <v>1.02</v>
      </c>
      <c r="IF15" s="35" t="s">
        <v>46</v>
      </c>
      <c r="IG15" s="35" t="s">
        <v>47</v>
      </c>
      <c r="IH15" s="35">
        <v>213</v>
      </c>
      <c r="II15" s="35" t="s">
        <v>42</v>
      </c>
    </row>
    <row r="16" spans="1:243" s="34" customFormat="1" ht="37.5" customHeight="1">
      <c r="A16" s="19">
        <v>1.03</v>
      </c>
      <c r="B16" s="33" t="s">
        <v>56</v>
      </c>
      <c r="C16" s="21" t="s">
        <v>48</v>
      </c>
      <c r="D16" s="68">
        <v>500</v>
      </c>
      <c r="E16" s="23" t="s">
        <v>42</v>
      </c>
      <c r="F16" s="69"/>
      <c r="G16" s="36"/>
      <c r="H16" s="36"/>
      <c r="I16" s="22" t="s">
        <v>43</v>
      </c>
      <c r="J16" s="25">
        <f>IF(I16="Less(-)",-1,1)</f>
        <v>1</v>
      </c>
      <c r="K16" s="26" t="s">
        <v>53</v>
      </c>
      <c r="L16" s="26" t="s">
        <v>7</v>
      </c>
      <c r="M16" s="7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6">
        <f>total_amount_ba($B$2,$D$2,D16,F16,J16,K16,M16)</f>
        <v>0</v>
      </c>
      <c r="BB16" s="66">
        <f>BA16+SUM(N16:AZ16)</f>
        <v>0</v>
      </c>
      <c r="BC16" s="33" t="str">
        <f>SpellNumber(L16,BB16)</f>
        <v>INR Zero Only</v>
      </c>
      <c r="IE16" s="35">
        <v>2</v>
      </c>
      <c r="IF16" s="35" t="s">
        <v>38</v>
      </c>
      <c r="IG16" s="35" t="s">
        <v>49</v>
      </c>
      <c r="IH16" s="35">
        <v>10</v>
      </c>
      <c r="II16" s="35" t="s">
        <v>42</v>
      </c>
    </row>
    <row r="17" spans="1:243" s="34" customFormat="1" ht="33" customHeight="1">
      <c r="A17" s="41" t="s">
        <v>51</v>
      </c>
      <c r="B17" s="42"/>
      <c r="C17" s="43"/>
      <c r="D17" s="44"/>
      <c r="E17" s="44"/>
      <c r="F17" s="44"/>
      <c r="G17" s="44"/>
      <c r="H17" s="45"/>
      <c r="I17" s="45"/>
      <c r="J17" s="45"/>
      <c r="K17" s="45"/>
      <c r="L17" s="46"/>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67">
        <f>SUM(BA13:BA16)</f>
        <v>0</v>
      </c>
      <c r="BB17" s="67">
        <f>SUM(BB13:BB16)</f>
        <v>0</v>
      </c>
      <c r="BC17" s="33" t="str">
        <f>SpellNumber($E$2,BB17)</f>
        <v>INR Zero Only</v>
      </c>
      <c r="IE17" s="35">
        <v>4</v>
      </c>
      <c r="IF17" s="35" t="s">
        <v>46</v>
      </c>
      <c r="IG17" s="35" t="s">
        <v>50</v>
      </c>
      <c r="IH17" s="35">
        <v>10</v>
      </c>
      <c r="II17" s="35" t="s">
        <v>42</v>
      </c>
    </row>
    <row r="18" spans="1:243" s="57" customFormat="1" ht="39" customHeight="1" hidden="1">
      <c r="A18" s="42" t="s">
        <v>55</v>
      </c>
      <c r="B18" s="48"/>
      <c r="C18" s="49"/>
      <c r="D18" s="50"/>
      <c r="E18" s="51" t="s">
        <v>52</v>
      </c>
      <c r="F18" s="64"/>
      <c r="G18" s="52"/>
      <c r="H18" s="53"/>
      <c r="I18" s="53"/>
      <c r="J18" s="53"/>
      <c r="K18" s="54"/>
      <c r="L18" s="55"/>
      <c r="M18" s="56"/>
      <c r="O18" s="34"/>
      <c r="P18" s="34"/>
      <c r="Q18" s="34"/>
      <c r="R18" s="34"/>
      <c r="S18" s="34"/>
      <c r="BA18" s="62">
        <f>IF(ISBLANK(F18),0,IF(E18="Excess (+)",ROUND(BA17+(BA17*F18),2),IF(E18="Less (-)",ROUND(BA17+(BA17*F18*(-1)),2),0)))</f>
        <v>0</v>
      </c>
      <c r="BB18" s="63">
        <f>ROUND(BA18,0)</f>
        <v>0</v>
      </c>
      <c r="BC18" s="33" t="str">
        <f>SpellNumber(L18,BB18)</f>
        <v> Zero Only</v>
      </c>
      <c r="IE18" s="58"/>
      <c r="IF18" s="58"/>
      <c r="IG18" s="58"/>
      <c r="IH18" s="58"/>
      <c r="II18" s="58"/>
    </row>
    <row r="19" spans="1:243" s="57" customFormat="1" ht="51" customHeight="1">
      <c r="A19" s="41" t="s">
        <v>54</v>
      </c>
      <c r="B19" s="41"/>
      <c r="C19" s="74" t="str">
        <f>SpellNumber($E$2,BB17)</f>
        <v>INR Zero Only</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E19" s="58"/>
      <c r="IF19" s="58"/>
      <c r="IG19" s="58"/>
      <c r="IH19" s="58"/>
      <c r="II19" s="58"/>
    </row>
    <row r="20" spans="3:243" s="14" customFormat="1" ht="15">
      <c r="C20" s="59"/>
      <c r="D20" s="59"/>
      <c r="E20" s="59"/>
      <c r="F20" s="59"/>
      <c r="G20" s="59"/>
      <c r="H20" s="59"/>
      <c r="I20" s="59"/>
      <c r="J20" s="59"/>
      <c r="K20" s="59"/>
      <c r="L20" s="59"/>
      <c r="M20" s="59"/>
      <c r="O20" s="59"/>
      <c r="BA20" s="59"/>
      <c r="BC20" s="59"/>
      <c r="IE20" s="15"/>
      <c r="IF20" s="15"/>
      <c r="IG20" s="15"/>
      <c r="IH20" s="15"/>
      <c r="II20" s="15"/>
    </row>
  </sheetData>
  <sheetProtection password="CCE3" sheet="1" selectLockedCells="1"/>
  <mergeCells count="8">
    <mergeCell ref="A9:BC9"/>
    <mergeCell ref="C19:BC19"/>
    <mergeCell ref="A1:L1"/>
    <mergeCell ref="A4:BC4"/>
    <mergeCell ref="A5:BC5"/>
    <mergeCell ref="A6:BC6"/>
    <mergeCell ref="A7:BC7"/>
    <mergeCell ref="B8:BC8"/>
  </mergeCells>
  <dataValidations count="22">
    <dataValidation type="list" allowBlank="1" showInputMessage="1" showErrorMessage="1" sqref="L14 L15 L13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C2">
      <formula1>"Normal, SingleWindow, Alternate"</formula1>
    </dataValidation>
    <dataValidation type="list" allowBlank="1" showInputMessage="1" showErrorMessage="1" sqref="K13:K1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Tax" prompt="Please enter Tax Percentage for this item. " errorTitle="Invalid Entry" error="Only Numeric Values are allowed. " sqref="F14:F1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Tripathi</cp:lastModifiedBy>
  <cp:lastPrinted>2014-12-11T06:40:55Z</cp:lastPrinted>
  <dcterms:created xsi:type="dcterms:W3CDTF">2009-01-30T06:42:42Z</dcterms:created>
  <dcterms:modified xsi:type="dcterms:W3CDTF">2018-11-02T13:09:03Z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