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<sst xmlns="http://schemas.openxmlformats.org/spreadsheetml/2006/main" count="111" uniqueCount="58">
  <si>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</si>
  <si>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</si>
  <si>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</si>
  <si>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</si>
  <si>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</si>
  <si>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</si>
  <si>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</si>
  <si>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</si>
  <si>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</si>
  <si>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</si>
  <si>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</si>
  <si>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</si>
  <si>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</si>
  <si>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</si>
  <si>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</si>
  <si>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</si>
  <si>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</si>
  <si>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</si>
  <si>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</si>
  <si>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</si>
  <si>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</si>
  <si>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</si>
  <si>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</si>
  <si>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</si>
  <si>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</si>
  <si>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</si>
  <si>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</si>
  <si>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</si>
  <si>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</si>
  <si>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</si>
  <si>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</si>
  <si>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</si>
  <si>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</si>
  <si>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</si>
  <si>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</si>
  <si>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</si>
  <si>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</si>
  <si>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</si>
  <si>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</si>
  <si>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</si>
  <si>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</si>
  <si>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</si>
  <si>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</si>
  <si>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</si>
  <si>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</si>
  <si>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</si>
  <si>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</si>
  <si>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</si>
  <si>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</si>
  <si>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</si>
  <si>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</si>
  <si>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</si>
  <si>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</si>
  <si>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r>
      <rPr>
        <b/>
        <sz val="11"/>
        <color indexed="56"/>
        <rFont val="Arial"/>
        <family val="2"/>
      </rPr>
      <t>Tender Inviting Authority:</t>
    </r>
    <r>
      <rPr>
        <b/>
        <sz val="11"/>
        <color indexed="8"/>
        <rFont val="Arial"/>
        <family val="2"/>
      </rPr>
      <t xml:space="preserve"> </t>
    </r>
    <r>
      <rPr>
        <b/>
        <sz val="11"/>
        <color indexed="10"/>
        <rFont val="Arial"/>
        <family val="2"/>
      </rPr>
      <t>National Institute for Empowerment of Persons with Multiple Disabilities (NIEPMD), ECR Muttukadu, Kovalam (Post), Chennai - 603112</t>
    </r>
  </si>
  <si>
    <r>
      <rPr>
        <b/>
        <sz val="11"/>
        <color indexed="56"/>
        <rFont val="Arial"/>
        <family val="2"/>
      </rPr>
      <t>Name of Work:</t>
    </r>
    <r>
      <rPr>
        <b/>
        <sz val="11"/>
        <color indexed="10"/>
        <rFont val="Arial"/>
        <family val="2"/>
      </rPr>
      <t xml:space="preserve"> For Purchase of Philips LED Street Light 70 Watts </t>
    </r>
  </si>
  <si>
    <t>LED Street Light</t>
  </si>
  <si>
    <t>Philips LED Street Light 70 Watts</t>
  </si>
  <si>
    <r>
      <rPr>
        <b/>
        <sz val="11"/>
        <color indexed="56"/>
        <rFont val="Arial"/>
        <family val="2"/>
      </rPr>
      <t>Contract No</t>
    </r>
    <r>
      <rPr>
        <b/>
        <sz val="11"/>
        <color indexed="8"/>
        <rFont val="Arial"/>
        <family val="2"/>
      </rPr>
      <t xml:space="preserve">:  </t>
    </r>
    <r>
      <rPr>
        <b/>
        <sz val="11"/>
        <color indexed="10"/>
        <rFont val="Arial"/>
        <family val="2"/>
      </rPr>
      <t>NIEPMD/Pur 4(02)/2017-18</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</si>
</sst>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b/>
      <sz val="11"/>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172" fontId="2" fillId="0" borderId="13" xfId="57" applyNumberFormat="1" applyFont="1" applyFill="1" applyBorder="1" applyAlignment="1" applyProtection="1">
      <alignment horizontal="center" vertical="top" wrapText="1"/>
      <protection/>
    </xf>
    <xf numFmtId="2" fontId="2" fillId="0" borderId="13" xfId="57" applyNumberFormat="1" applyFont="1" applyFill="1" applyBorder="1" applyAlignment="1" applyProtection="1">
      <alignment horizontal="righ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M14" sqref="M14"/>
    </sheetView>
  </sheetViews>
  <sheetFormatPr defaultColWidth="9.140625" defaultRowHeight="15"/>
  <cols>
    <col min="1" max="1" width="10.421875" style="58" customWidth="1"/>
    <col min="2" max="2" width="47.8515625" style="58" customWidth="1"/>
    <col min="3" max="3" width="10.14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customWidth="1"/>
    <col min="16" max="16" width="21.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4</v>
      </c>
      <c r="B2" s="4" t="s">
        <v>5</v>
      </c>
      <c r="C2" s="64" t="s">
        <v>6</v>
      </c>
      <c r="D2" s="64"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7" t="s">
        <v>53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54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11</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38.25" customHeight="1">
      <c r="A8" s="8" t="s">
        <v>12</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13</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36</v>
      </c>
      <c r="BC11" s="17" t="s">
        <v>37</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21" t="s">
        <v>38</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39</v>
      </c>
      <c r="IG13" s="35" t="s">
        <v>40</v>
      </c>
      <c r="IH13" s="35">
        <v>10</v>
      </c>
      <c r="II13" s="35" t="s">
        <v>41</v>
      </c>
    </row>
    <row r="14" spans="1:243" s="34" customFormat="1" ht="18.75" customHeight="1">
      <c r="A14" s="19">
        <v>1.01</v>
      </c>
      <c r="B14" s="33" t="s">
        <v>56</v>
      </c>
      <c r="C14" s="21" t="s">
        <v>42</v>
      </c>
      <c r="D14" s="68">
        <v>25</v>
      </c>
      <c r="E14" s="23" t="s">
        <v>43</v>
      </c>
      <c r="F14" s="69">
        <v>100</v>
      </c>
      <c r="G14" s="36"/>
      <c r="H14" s="24"/>
      <c r="I14" s="22" t="s">
        <v>44</v>
      </c>
      <c r="J14" s="25">
        <f>IF(I14="Less(-)",-1,1)</f>
        <v>1</v>
      </c>
      <c r="K14" s="26" t="s">
        <v>50</v>
      </c>
      <c r="L14" s="26" t="s">
        <v>8</v>
      </c>
      <c r="M14" s="67"/>
      <c r="N14" s="37"/>
      <c r="O14" s="84"/>
      <c r="P14" s="83"/>
      <c r="Q14" s="37"/>
      <c r="R14" s="37"/>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5">
        <f>total_amount_ba($B$2,$D$2,D14,F14,J14,K14,M14)</f>
        <v>0</v>
      </c>
      <c r="BB14" s="65">
        <f>BA14+SUM(N14:AZ14)</f>
        <v>0</v>
      </c>
      <c r="BC14" s="33" t="str">
        <f>SpellNumber(L14,BB14)</f>
        <v>INR Zero Only</v>
      </c>
      <c r="IE14" s="35">
        <v>1.01</v>
      </c>
      <c r="IF14" s="35" t="s">
        <v>45</v>
      </c>
      <c r="IG14" s="35" t="s">
        <v>40</v>
      </c>
      <c r="IH14" s="35">
        <v>123.223</v>
      </c>
      <c r="II14" s="35" t="s">
        <v>43</v>
      </c>
    </row>
    <row r="15" spans="1:243" s="34" customFormat="1" ht="33" customHeight="1">
      <c r="A15" s="40" t="s">
        <v>48</v>
      </c>
      <c r="B15" s="41"/>
      <c r="C15" s="42"/>
      <c r="D15" s="43"/>
      <c r="E15" s="43"/>
      <c r="F15" s="43"/>
      <c r="G15" s="43"/>
      <c r="H15" s="44"/>
      <c r="I15" s="44"/>
      <c r="J15" s="44"/>
      <c r="K15" s="44"/>
      <c r="L15" s="4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66">
        <f>SUM(BA13:BA14)</f>
        <v>0</v>
      </c>
      <c r="BB15" s="66">
        <f>SUM(BB13:BB14)</f>
        <v>0</v>
      </c>
      <c r="BC15" s="33" t="str">
        <f>SpellNumber($E$2,BB15)</f>
        <v>INR Zero Only</v>
      </c>
      <c r="IE15" s="35">
        <v>4</v>
      </c>
      <c r="IF15" s="35" t="s">
        <v>46</v>
      </c>
      <c r="IG15" s="35" t="s">
        <v>47</v>
      </c>
      <c r="IH15" s="35">
        <v>10</v>
      </c>
      <c r="II15" s="35" t="s">
        <v>43</v>
      </c>
    </row>
    <row r="16" spans="1:243" s="56" customFormat="1" ht="39" customHeight="1" hidden="1">
      <c r="A16" s="41" t="s">
        <v>52</v>
      </c>
      <c r="B16" s="47"/>
      <c r="C16" s="48"/>
      <c r="D16" s="49"/>
      <c r="E16" s="50" t="s">
        <v>49</v>
      </c>
      <c r="F16" s="63"/>
      <c r="G16" s="51"/>
      <c r="H16" s="52"/>
      <c r="I16" s="52"/>
      <c r="J16" s="52"/>
      <c r="K16" s="53"/>
      <c r="L16" s="54"/>
      <c r="M16" s="55"/>
      <c r="O16" s="34"/>
      <c r="P16" s="34"/>
      <c r="Q16" s="34"/>
      <c r="R16" s="34"/>
      <c r="S16" s="34"/>
      <c r="BA16" s="61">
        <f>IF(ISBLANK(F16),0,IF(E16="Excess (+)",ROUND(BA15+(BA15*F16),2),IF(E16="Less (-)",ROUND(BA15+(BA15*F16*(-1)),2),0)))</f>
        <v>0</v>
      </c>
      <c r="BB16" s="62">
        <f>ROUND(BA16,0)</f>
        <v>0</v>
      </c>
      <c r="BC16" s="33" t="str">
        <f>SpellNumber(L16,BB16)</f>
        <v> Zero Only</v>
      </c>
      <c r="IE16" s="57"/>
      <c r="IF16" s="57"/>
      <c r="IG16" s="57"/>
      <c r="IH16" s="57"/>
      <c r="II16" s="57"/>
    </row>
    <row r="17" spans="1:243" s="56" customFormat="1" ht="51" customHeight="1">
      <c r="A17" s="40" t="s">
        <v>51</v>
      </c>
      <c r="B17" s="40"/>
      <c r="C17" s="73"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57"/>
      <c r="IF17" s="57"/>
      <c r="IG17" s="57"/>
      <c r="IH17" s="57"/>
      <c r="II17" s="57"/>
    </row>
    <row r="18" spans="3:243" s="14" customFormat="1" ht="15">
      <c r="C18" s="58"/>
      <c r="D18" s="58"/>
      <c r="E18" s="58"/>
      <c r="F18" s="58"/>
      <c r="G18" s="58"/>
      <c r="H18" s="58"/>
      <c r="I18" s="58"/>
      <c r="J18" s="58"/>
      <c r="K18" s="58"/>
      <c r="L18" s="58"/>
      <c r="M18" s="58"/>
      <c r="O18" s="58"/>
      <c r="BA18" s="58"/>
      <c r="BC18" s="58"/>
      <c r="IE18" s="15"/>
      <c r="IF18" s="15"/>
      <c r="IG18" s="15"/>
      <c r="IH18" s="15"/>
      <c r="II18" s="15"/>
    </row>
  </sheetData>
  <sheetProtection password="CCE3" sheet="1" selectLockedCells="1"/>
  <mergeCells count="8">
    <mergeCell ref="A9:BC9"/>
    <mergeCell ref="C17:BC17"/>
    <mergeCell ref="A1:L1"/>
    <mergeCell ref="A4:BC4"/>
    <mergeCell ref="A5:BC5"/>
    <mergeCell ref="A6:BC6"/>
    <mergeCell ref="A7:BC7"/>
    <mergeCell ref="B8:BC8"/>
  </mergeCells>
  <dataValidations count="22">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N14 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Tax Entry" prompt="Please enter the Total VAT amount in Rupees against the quoted Qunatities for this item . " errorTitle="Invaid Entry" error="Only Numeric Values are allowed. " sqref="O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3</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2017-04-13T06:34:41Z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