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<sst xmlns="http://schemas.openxmlformats.org/spreadsheetml/2006/main" count="120" uniqueCount="61">
  <si>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</si>
  <si>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</si>
  <si>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</si>
  <si>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</si>
  <si>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</si>
  <si>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</si>
  <si>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</si>
  <si>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</si>
  <si>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</si>
  <si>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</si>
  <si>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</si>
  <si>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</si>
  <si>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</si>
  <si>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</si>
  <si>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</si>
  <si>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</si>
  <si>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</si>
  <si>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</si>
  <si>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</si>
  <si>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</si>
  <si>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</si>
  <si>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</si>
  <si>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</si>
  <si>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</si>
  <si>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</si>
  <si>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</si>
  <si>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</si>
  <si>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</si>
  <si>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</si>
  <si>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</si>
  <si>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</si>
  <si>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</si>
  <si>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</si>
  <si>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</si>
  <si>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</si>
  <si>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</si>
  <si>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</si>
  <si>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</si>
  <si>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</si>
  <si>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</si>
  <si>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</si>
  <si>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</si>
  <si>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</si>
  <si>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</si>
  <si>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</si>
  <si>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</si>
  <si>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</si>
  <si>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</si>
  <si>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item5</t>
  </si>
  <si>
    <t>Total in Figures</t>
  </si>
  <si>
    <t>Select</t>
  </si>
  <si>
    <t>Full Conversion</t>
  </si>
  <si>
    <t>Quoted Rate in Words</t>
  </si>
  <si>
    <t>Quoted Rate in Figures</t>
  </si>
  <si>
    <r>
      <t xml:space="preserve">Tender Inviting Authority: </t>
    </r>
    <r>
      <rPr>
        <b/>
        <sz val="12"/>
        <color indexed="10"/>
        <rFont val="Arial"/>
        <family val="2"/>
      </rPr>
      <t xml:space="preserve">Director, National Institute for Empowerment of Persons with Multiple Disabilities, (NIEPMD), East Coast Road, Muttukadu, Kovalam (Post), Chennai - 603112 </t>
    </r>
  </si>
  <si>
    <r>
      <t xml:space="preserve">Name of Work: </t>
    </r>
    <r>
      <rPr>
        <b/>
        <sz val="12"/>
        <color indexed="10"/>
        <rFont val="Arial"/>
        <family val="2"/>
      </rPr>
      <t>Printing of Diploma Certificates and Mark Sheets</t>
    </r>
  </si>
  <si>
    <t>Printing of Statement of Marks  Colour  (With security Features)</t>
  </si>
  <si>
    <t>Printing of Diploma Certificate colour(With security Features)</t>
  </si>
  <si>
    <t>Printing of Marksheets and Diploma Certificates</t>
  </si>
  <si>
    <t>GST</t>
  </si>
  <si>
    <r>
      <t xml:space="preserve">Contract No:  </t>
    </r>
    <r>
      <rPr>
        <b/>
        <sz val="12"/>
        <color indexed="10"/>
        <rFont val="Arial"/>
        <family val="2"/>
      </rPr>
      <t>NIEPMD/Pur 4(03)/2020-21</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</si>
</sst>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1" fontId="3" fillId="0" borderId="13" xfId="58" applyNumberFormat="1" applyFont="1" applyFill="1" applyBorder="1" applyAlignment="1">
      <alignment vertical="top"/>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0" fontId="69" fillId="0" borderId="0" xfId="0" applyFont="1" applyFill="1" applyAlignment="1">
      <alignment wrapText="1"/>
    </xf>
    <xf numFmtId="0" fontId="3" fillId="0" borderId="10" xfId="58" applyNumberFormat="1" applyFont="1" applyFill="1" applyBorder="1" applyAlignment="1">
      <alignment horizontal="center" vertical="top"/>
      <protection/>
    </xf>
    <xf numFmtId="0" fontId="63" fillId="0" borderId="21" xfId="58" applyNumberFormat="1" applyFont="1" applyFill="1" applyBorder="1" applyAlignment="1">
      <alignment horizontal="left" wrapText="1" readingOrder="1"/>
      <protection/>
    </xf>
    <xf numFmtId="0" fontId="2" fillId="0" borderId="22" xfId="58" applyNumberFormat="1" applyFont="1" applyFill="1" applyBorder="1" applyAlignment="1">
      <alignment horizontal="left" vertical="top"/>
      <protection/>
    </xf>
    <xf numFmtId="0" fontId="69" fillId="0" borderId="13"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1">
      <selection activeCell="A7" sqref="A7:BC7"/>
    </sheetView>
  </sheetViews>
  <sheetFormatPr defaultColWidth="9.140625" defaultRowHeight="15"/>
  <cols>
    <col min="1" max="1" width="10.421875" style="58" customWidth="1"/>
    <col min="2" max="2" width="47.8515625" style="58" customWidth="1"/>
    <col min="3" max="3" width="10.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customWidth="1"/>
    <col min="16" max="16" width="17.28125" style="58" hidden="1" customWidth="1"/>
    <col min="17" max="17" width="18.421875" style="58"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4</v>
      </c>
      <c r="B2" s="4" t="s">
        <v>5</v>
      </c>
      <c r="C2" s="64" t="s">
        <v>6</v>
      </c>
      <c r="D2" s="64"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4" t="s">
        <v>54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55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60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11</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38.25" customHeight="1">
      <c r="A8" s="8" t="s">
        <v>12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13</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59</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17" t="s">
        <v>35</v>
      </c>
      <c r="BC11" s="17" t="s">
        <v>36</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58</v>
      </c>
      <c r="C13" s="21" t="s">
        <v>37</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38</v>
      </c>
      <c r="IG13" s="35" t="s">
        <v>39</v>
      </c>
      <c r="IH13" s="35">
        <v>10</v>
      </c>
      <c r="II13" s="35" t="s">
        <v>40</v>
      </c>
    </row>
    <row r="14" spans="1:243" s="34" customFormat="1" ht="36" customHeight="1">
      <c r="A14" s="19">
        <v>1.01</v>
      </c>
      <c r="B14" s="72" t="s">
        <v>56</v>
      </c>
      <c r="C14" s="21" t="s">
        <v>41</v>
      </c>
      <c r="D14" s="69">
        <v>13500</v>
      </c>
      <c r="E14" s="23" t="s">
        <v>42</v>
      </c>
      <c r="F14" s="68">
        <v>100</v>
      </c>
      <c r="G14" s="36"/>
      <c r="H14" s="24"/>
      <c r="I14" s="22" t="s">
        <v>43</v>
      </c>
      <c r="J14" s="25">
        <f>IF(I14="Less(-)",-1,1)</f>
        <v>1</v>
      </c>
      <c r="K14" s="26" t="s">
        <v>51</v>
      </c>
      <c r="L14" s="26" t="s">
        <v>8</v>
      </c>
      <c r="M14" s="67"/>
      <c r="N14" s="37"/>
      <c r="O14" s="70"/>
      <c r="P14" s="71"/>
      <c r="Q14" s="70"/>
      <c r="R14" s="37"/>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5">
        <f>total_amount_ba($B$2,$D$2,D14,F14,J14,K14,M14)</f>
        <v>0</v>
      </c>
      <c r="BB14" s="65">
        <f>BA14+SUM(N14:AZ14)</f>
        <v>0</v>
      </c>
      <c r="BC14" s="33" t="str">
        <f>SpellNumber(L14,BB14)</f>
        <v>INR Zero Only</v>
      </c>
      <c r="IE14" s="35">
        <v>1.01</v>
      </c>
      <c r="IF14" s="35" t="s">
        <v>44</v>
      </c>
      <c r="IG14" s="35" t="s">
        <v>39</v>
      </c>
      <c r="IH14" s="35">
        <v>123.223</v>
      </c>
      <c r="II14" s="35" t="s">
        <v>42</v>
      </c>
    </row>
    <row r="15" spans="1:243" s="34" customFormat="1" ht="33" customHeight="1">
      <c r="A15" s="73">
        <v>1.02</v>
      </c>
      <c r="B15" s="76" t="s">
        <v>57</v>
      </c>
      <c r="C15" s="74" t="s">
        <v>45</v>
      </c>
      <c r="D15" s="69">
        <v>11000</v>
      </c>
      <c r="E15" s="23" t="s">
        <v>42</v>
      </c>
      <c r="F15" s="68">
        <v>100</v>
      </c>
      <c r="G15" s="36"/>
      <c r="H15" s="36"/>
      <c r="I15" s="22" t="s">
        <v>43</v>
      </c>
      <c r="J15" s="25">
        <f>IF(I15="Less(-)",-1,1)</f>
        <v>1</v>
      </c>
      <c r="K15" s="26" t="s">
        <v>51</v>
      </c>
      <c r="L15" s="26" t="s">
        <v>8</v>
      </c>
      <c r="M15" s="67"/>
      <c r="N15" s="37"/>
      <c r="O15" s="70"/>
      <c r="P15" s="71"/>
      <c r="Q15" s="70"/>
      <c r="R15" s="37"/>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5">
        <f>total_amount_ba($B$2,$D$2,D15,F15,J15,K15,M15)</f>
        <v>0</v>
      </c>
      <c r="BB15" s="65">
        <f>BA15+SUM(N15:AZ15)</f>
        <v>0</v>
      </c>
      <c r="BC15" s="33" t="str">
        <f>SpellNumber(L15,BB15)</f>
        <v>INR Zero Only</v>
      </c>
      <c r="IE15" s="35">
        <v>1.02</v>
      </c>
      <c r="IF15" s="35" t="s">
        <v>46</v>
      </c>
      <c r="IG15" s="35" t="s">
        <v>47</v>
      </c>
      <c r="IH15" s="35">
        <v>213</v>
      </c>
      <c r="II15" s="35" t="s">
        <v>42</v>
      </c>
    </row>
    <row r="16" spans="1:243" s="34" customFormat="1" ht="33" customHeight="1">
      <c r="A16" s="40" t="s">
        <v>49</v>
      </c>
      <c r="B16" s="75"/>
      <c r="C16" s="42"/>
      <c r="D16" s="43"/>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6">
        <f>SUM(BA13:BA15)</f>
        <v>0</v>
      </c>
      <c r="BB16" s="66">
        <f>SUM(BB13:BB15)</f>
        <v>0</v>
      </c>
      <c r="BC16" s="33" t="str">
        <f>SpellNumber($E$2,BB16)</f>
        <v>INR Zero Only</v>
      </c>
      <c r="IE16" s="35">
        <v>4</v>
      </c>
      <c r="IF16" s="35" t="s">
        <v>46</v>
      </c>
      <c r="IG16" s="35" t="s">
        <v>48</v>
      </c>
      <c r="IH16" s="35">
        <v>10</v>
      </c>
      <c r="II16" s="35" t="s">
        <v>42</v>
      </c>
    </row>
    <row r="17" spans="1:243" s="56" customFormat="1" ht="39" customHeight="1" hidden="1">
      <c r="A17" s="41" t="s">
        <v>53</v>
      </c>
      <c r="B17" s="47"/>
      <c r="C17" s="48"/>
      <c r="D17" s="49"/>
      <c r="E17" s="50" t="s">
        <v>50</v>
      </c>
      <c r="F17" s="63"/>
      <c r="G17" s="51"/>
      <c r="H17" s="52"/>
      <c r="I17" s="52"/>
      <c r="J17" s="52"/>
      <c r="K17" s="53"/>
      <c r="L17" s="54"/>
      <c r="M17" s="55"/>
      <c r="O17" s="34"/>
      <c r="P17" s="34"/>
      <c r="Q17" s="34"/>
      <c r="R17" s="34"/>
      <c r="S17" s="34"/>
      <c r="BA17" s="61">
        <f>IF(ISBLANK(F17),0,IF(E17="Excess (+)",ROUND(BA16+(BA16*F17),2),IF(E17="Less (-)",ROUND(BA16+(BA16*F17*(-1)),2),0)))</f>
        <v>0</v>
      </c>
      <c r="BB17" s="62">
        <f>ROUND(BA17,0)</f>
        <v>0</v>
      </c>
      <c r="BC17" s="33" t="str">
        <f>SpellNumber(L17,BB17)</f>
        <v> Zero Only</v>
      </c>
      <c r="IE17" s="57"/>
      <c r="IF17" s="57"/>
      <c r="IG17" s="57"/>
      <c r="IH17" s="57"/>
      <c r="II17" s="57"/>
    </row>
    <row r="18" spans="1:243" s="56" customFormat="1" ht="51" customHeight="1">
      <c r="A18" s="40" t="s">
        <v>52</v>
      </c>
      <c r="B18" s="40"/>
      <c r="C18" s="80" t="str">
        <f>SpellNumber($E$2,BB16)</f>
        <v>INR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2"/>
      <c r="IE18" s="57"/>
      <c r="IF18" s="57"/>
      <c r="IG18" s="57"/>
      <c r="IH18" s="57"/>
      <c r="II18" s="57"/>
    </row>
    <row r="19" spans="3:243" s="14" customFormat="1" ht="15">
      <c r="C19" s="58"/>
      <c r="D19" s="58"/>
      <c r="E19" s="58"/>
      <c r="F19" s="58"/>
      <c r="G19" s="58"/>
      <c r="H19" s="58"/>
      <c r="I19" s="58"/>
      <c r="J19" s="58"/>
      <c r="K19" s="58"/>
      <c r="L19" s="58"/>
      <c r="M19" s="58"/>
      <c r="O19" s="58"/>
      <c r="BA19" s="58"/>
      <c r="BC19" s="58"/>
      <c r="IE19" s="15"/>
      <c r="IF19" s="15"/>
      <c r="IG19" s="15"/>
      <c r="IH19" s="15"/>
      <c r="II19" s="15"/>
    </row>
  </sheetData>
  <sheetProtection password="CCE3" sheet="1" selectLockedCells="1"/>
  <mergeCells count="8">
    <mergeCell ref="A9:BC9"/>
    <mergeCell ref="C18:BC18"/>
    <mergeCell ref="A1:L1"/>
    <mergeCell ref="A4:BC4"/>
    <mergeCell ref="A5:BC5"/>
    <mergeCell ref="A6:BC6"/>
    <mergeCell ref="A7:BC7"/>
    <mergeCell ref="B8:BC8"/>
  </mergeCells>
  <dataValidations count="24">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N15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Entry" prompt="Please enter the Tax amount on quoted value in rupees. " errorTitle="Invaid Entry" error="Only Numeric Values are allowed. " sqref="O15">
      <formula1>0</formula1>
      <formula2>999999999999999</formula2>
    </dataValidation>
    <dataValidation type="decimal" allowBlank="1" showInputMessage="1" showErrorMessage="1" promptTitle="Other Taxes" prompt="Please enter the any othe tax / service tax etc.....if applicable." errorTitle="Invaid Entry" error="Only Numeric Values are allowed. " sqref="Q14:Q15">
      <formula1>0</formula1>
      <formula2>999999999999999</formula2>
    </dataValidation>
    <dataValidation type="decimal" allowBlank="1" showInputMessage="1" showErrorMessage="1" promptTitle="GST Entry" prompt="Please enter the Tax amount on quoted value in rupees. " errorTitle="Invaid Entry" error="Only Numeric Values are allowed. " sqref="O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2020-06-01T16:32:34Z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