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<sst xmlns="http://schemas.openxmlformats.org/spreadsheetml/2006/main" count="107" uniqueCount="56">
  <si>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</si>
  <si>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</si>
  <si>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</si>
  <si>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</si>
  <si>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</si>
  <si>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</si>
  <si>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</si>
  <si>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</si>
  <si>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</si>
  <si>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</si>
  <si>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</si>
  <si>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</si>
  <si>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</si>
  <si>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</si>
  <si>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</si>
  <si>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</si>
  <si>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</si>
  <si>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</si>
  <si>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</si>
  <si>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</si>
  <si>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</si>
  <si>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</si>
  <si>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</si>
  <si>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</si>
  <si>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</si>
  <si>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</si>
  <si>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</si>
  <si>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</si>
  <si>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</si>
  <si>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</si>
  <si>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</si>
  <si>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</si>
  <si>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</si>
  <si>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</si>
  <si>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</si>
  <si>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</si>
  <si>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</si>
  <si>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</si>
  <si>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</si>
  <si>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</si>
  <si>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</si>
  <si>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</si>
  <si>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</si>
  <si>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</si>
  <si>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</si>
  <si>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</si>
  <si>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</si>
  <si>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 xml:space="preserve">Quantity  </t>
  </si>
  <si>
    <r>
      <t xml:space="preserve">Tender Inviting Authority: </t>
    </r>
    <r>
      <rPr>
        <b/>
        <sz val="11"/>
        <color indexed="53"/>
        <rFont val="Arial"/>
        <family val="2"/>
      </rPr>
      <t>Director, National Institute for Empowerment of Persons with Multiple Disabilities (NIEPMD), Muttukadu, Kovalam, Chennai - 603112</t>
    </r>
  </si>
  <si>
    <t>Nos.</t>
  </si>
  <si>
    <r>
      <t xml:space="preserve">Contract No:  </t>
    </r>
    <r>
      <rPr>
        <b/>
        <sz val="11"/>
        <color indexed="53"/>
        <rFont val="Arial"/>
        <family val="2"/>
      </rPr>
      <t>NIEPMD/Pur4 (55)/2018-19</t>
    </r>
  </si>
  <si>
    <t>Excise Duty Amount if Any</t>
  </si>
  <si>
    <t>GSTIN Amount</t>
  </si>
  <si>
    <t>Treadmill with unweighing system.</t>
  </si>
  <si>
    <t>Treadmill</t>
  </si>
  <si>
    <r>
      <t>Name of Work:</t>
    </r>
    <r>
      <rPr>
        <b/>
        <sz val="11"/>
        <color indexed="53"/>
        <rFont val="Arial"/>
        <family val="2"/>
      </rPr>
      <t xml:space="preserve"> SUPPLY AND INSTALLATION OF TREADMILL MACHINE WITH UNWEIGHING SYSTEM</t>
    </r>
    <r>
      <rPr>
        <b/>
        <sz val="11"/>
        <color indexed="8"/>
        <rFont val="Arial"/>
        <family val="2"/>
      </rPr>
      <t xml:space="preserve">
</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</si>
</sst>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4009]dd\ mmmm\ yyyy"/>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Arial"/>
      <family val="2"/>
    </font>
    <font>
      <b/>
      <sz val="11"/>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4"/>
      <color indexed="8"/>
      <name val="Times New Roman"/>
      <family val="1"/>
    </font>
    <font>
      <b/>
      <sz val="14"/>
      <color indexed="8"/>
      <name val="Courier New"/>
      <family val="3"/>
    </font>
    <font>
      <b/>
      <u val="single"/>
      <sz val="16"/>
      <color indexed="10"/>
      <name val="Arial"/>
      <family val="2"/>
    </font>
    <font>
      <b/>
      <sz val="16"/>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4"/>
      <color theme="1"/>
      <name val="Times New Roman"/>
      <family val="1"/>
    </font>
    <font>
      <b/>
      <sz val="14"/>
      <color rgb="FF000000"/>
      <name val="Courier New"/>
      <family val="3"/>
    </font>
    <font>
      <b/>
      <u val="single"/>
      <sz val="16"/>
      <color rgb="FFFF0000"/>
      <name val="Arial"/>
      <family val="2"/>
    </font>
    <font>
      <b/>
      <sz val="16"/>
      <color theme="1"/>
      <name val="Times New Roman"/>
      <family val="1"/>
    </font>
    <font>
      <sz val="10"/>
      <color rgb="FF000000"/>
      <name val="Courier New"/>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2" fillId="0" borderId="10" xfId="57" applyNumberFormat="1" applyFont="1" applyFill="1" applyBorder="1" applyAlignment="1">
      <alignment horizontal="center" vertical="top" wrapText="1"/>
      <protection/>
    </xf>
    <xf numFmtId="0" fontId="75" fillId="0" borderId="0" xfId="0" applyFont="1" applyFill="1" applyAlignment="1">
      <alignment/>
    </xf>
    <xf numFmtId="0" fontId="76" fillId="0" borderId="11" xfId="59" applyNumberFormat="1" applyFont="1" applyFill="1" applyBorder="1" applyAlignment="1">
      <alignment horizontal="center" wrapText="1" readingOrder="1"/>
      <protection/>
    </xf>
    <xf numFmtId="0" fontId="17" fillId="0" borderId="11" xfId="59" applyNumberFormat="1" applyFont="1" applyFill="1" applyBorder="1" applyAlignment="1">
      <alignment horizontal="center" vertical="top"/>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8" fillId="0" borderId="23" xfId="0" applyFont="1" applyFill="1" applyBorder="1" applyAlignment="1">
      <alignment horizontal="justify" vertical="center" wrapText="1"/>
    </xf>
    <xf numFmtId="0" fontId="79" fillId="0" borderId="11" xfId="59" applyNumberFormat="1" applyFont="1" applyFill="1" applyBorder="1" applyAlignment="1">
      <alignment horizontal="center" vertical="center" wrapText="1" readingOrder="1"/>
      <protection/>
    </xf>
    <xf numFmtId="1" fontId="3" fillId="0" borderId="11" xfId="59"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xf numFmtId="49"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3" zoomScaleNormal="73" zoomScalePageLayoutView="0" workbookViewId="0" topLeftCell="A1">
      <selection activeCell="O1" sqref="O1"/>
    </sheetView>
  </sheetViews>
  <sheetFormatPr defaultColWidth="9.140625" defaultRowHeight="15"/>
  <cols>
    <col min="1" max="1" width="12.7109375" style="29" customWidth="1"/>
    <col min="2" max="2" width="59.28125" style="29" customWidth="1"/>
    <col min="3" max="3" width="13.57421875" style="29" customWidth="1"/>
    <col min="4" max="4" width="12.421875" style="29" customWidth="1"/>
    <col min="5" max="5" width="13.42187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customWidth="1"/>
    <col min="13" max="13" width="17.8515625" style="29" customWidth="1"/>
    <col min="14" max="14" width="12.28125" style="53" hidden="1" customWidth="1"/>
    <col min="15" max="15" width="12.28125" style="29" customWidth="1"/>
    <col min="16"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7.2812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31" t="s">
        <v>4</v>
      </c>
      <c r="B2" s="31" t="s">
        <v>43</v>
      </c>
      <c r="C2" s="31" t="s">
        <v>5</v>
      </c>
      <c r="D2" s="31" t="s">
        <v>6</v>
      </c>
      <c r="E2" s="31" t="s">
        <v>7</v>
      </c>
      <c r="J2" s="4"/>
      <c r="K2" s="4"/>
      <c r="L2" s="4"/>
      <c r="O2" s="2"/>
      <c r="P2" s="2"/>
      <c r="Q2" s="3"/>
    </row>
    <row r="3" spans="1:243" s="1" customFormat="1" ht="30" customHeight="1" hidden="1">
      <c r="A3" s="1" t="s">
        <v>8</v>
      </c>
      <c r="IE3" s="3"/>
      <c r="IF3" s="3"/>
      <c r="IG3" s="3"/>
      <c r="IH3" s="3"/>
      <c r="II3" s="3"/>
    </row>
    <row r="4" spans="1:243" s="5" customFormat="1" ht="30" customHeight="1">
      <c r="A4" s="73"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55</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50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9</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33.75" customHeight="1">
      <c r="A8" s="32" t="s">
        <v>10</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11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12</v>
      </c>
      <c r="B10" s="11" t="s">
        <v>13</v>
      </c>
      <c r="C10" s="11" t="s">
        <v>13</v>
      </c>
      <c r="D10" s="11" t="s">
        <v>12</v>
      </c>
      <c r="E10" s="11" t="s">
        <v>13</v>
      </c>
      <c r="F10" s="62"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4" t="s">
        <v>18</v>
      </c>
      <c r="C11" s="54" t="s">
        <v>1</v>
      </c>
      <c r="D11" s="54" t="s">
        <v>47</v>
      </c>
      <c r="E11" s="54" t="s">
        <v>19</v>
      </c>
      <c r="F11" s="54" t="s">
        <v>2</v>
      </c>
      <c r="G11" s="54"/>
      <c r="H11" s="54"/>
      <c r="I11" s="54" t="s">
        <v>20</v>
      </c>
      <c r="J11" s="54" t="s">
        <v>21</v>
      </c>
      <c r="K11" s="54" t="s">
        <v>22</v>
      </c>
      <c r="L11" s="54" t="s">
        <v>23</v>
      </c>
      <c r="M11" s="55" t="s">
        <v>24</v>
      </c>
      <c r="N11" s="54" t="s">
        <v>51</v>
      </c>
      <c r="O11" s="54" t="s">
        <v>52</v>
      </c>
      <c r="P11" s="54" t="s">
        <v>25</v>
      </c>
      <c r="Q11" s="54" t="s">
        <v>26</v>
      </c>
      <c r="R11" s="54" t="s">
        <v>27</v>
      </c>
      <c r="S11" s="54" t="s">
        <v>28</v>
      </c>
      <c r="T11" s="54" t="s">
        <v>29</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30</v>
      </c>
      <c r="BB11" s="56" t="s">
        <v>31</v>
      </c>
      <c r="BC11" s="57" t="s">
        <v>32</v>
      </c>
      <c r="IE11" s="13"/>
      <c r="IF11" s="13"/>
      <c r="IG11" s="13"/>
      <c r="IH11" s="13"/>
      <c r="II11" s="13"/>
    </row>
    <row r="12" spans="1:243" s="12" customFormat="1" ht="19.5" customHeight="1">
      <c r="A12" s="14">
        <v>1</v>
      </c>
      <c r="B12" s="58">
        <v>2</v>
      </c>
      <c r="C12" s="58">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53</v>
      </c>
      <c r="BB12" s="58">
        <v>54</v>
      </c>
      <c r="BC12" s="58">
        <v>55</v>
      </c>
      <c r="IE12" s="13"/>
      <c r="IF12" s="13"/>
      <c r="IG12" s="13"/>
      <c r="IH12" s="13"/>
      <c r="II12" s="13"/>
    </row>
    <row r="13" spans="1:243" s="23" customFormat="1" ht="24" customHeight="1" thickBot="1">
      <c r="A13" s="65">
        <v>1</v>
      </c>
      <c r="B13" s="63" t="s">
        <v>54</v>
      </c>
      <c r="C13" s="64"/>
      <c r="D13" s="34"/>
      <c r="E13" s="15"/>
      <c r="F13" s="34"/>
      <c r="G13" s="16"/>
      <c r="H13" s="16"/>
      <c r="I13" s="35"/>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6"/>
      <c r="BB13" s="36"/>
      <c r="BC13" s="37"/>
      <c r="IE13" s="24">
        <v>1</v>
      </c>
      <c r="IF13" s="24" t="s">
        <v>33</v>
      </c>
      <c r="IG13" s="24" t="s">
        <v>34</v>
      </c>
      <c r="IH13" s="24">
        <v>10</v>
      </c>
      <c r="II13" s="24" t="s">
        <v>35</v>
      </c>
    </row>
    <row r="14" spans="1:243" s="23" customFormat="1" ht="52.5" customHeight="1" thickBot="1">
      <c r="A14" s="33">
        <v>1.01</v>
      </c>
      <c r="B14" s="80" t="s">
        <v>53</v>
      </c>
      <c r="C14" s="81" t="s">
        <v>34</v>
      </c>
      <c r="D14" s="82">
        <v>1</v>
      </c>
      <c r="E14" s="83" t="s">
        <v>49</v>
      </c>
      <c r="F14" s="84">
        <v>55</v>
      </c>
      <c r="G14" s="85"/>
      <c r="H14" s="86"/>
      <c r="I14" s="87" t="s">
        <v>37</v>
      </c>
      <c r="J14" s="88">
        <f>IF(I14="Less(-)",-1,1)</f>
        <v>1</v>
      </c>
      <c r="K14" s="89" t="s">
        <v>44</v>
      </c>
      <c r="L14" s="89" t="s">
        <v>7</v>
      </c>
      <c r="M14" s="93"/>
      <c r="N14" s="85"/>
      <c r="O14" s="85"/>
      <c r="P14" s="94"/>
      <c r="Q14" s="85"/>
      <c r="R14" s="85"/>
      <c r="S14" s="94"/>
      <c r="T14" s="95"/>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0">
        <f>total_amount_ba($B$2,$D$2,D14,F14,J14,K14,M14)</f>
        <v>0</v>
      </c>
      <c r="BB14" s="91">
        <f>BA14+SUM(N14:AZ14)</f>
        <v>0</v>
      </c>
      <c r="BC14" s="92" t="str">
        <f>SpellNumber(L14,BB14)</f>
        <v>INR Zero Only</v>
      </c>
      <c r="IE14" s="24"/>
      <c r="IF14" s="24"/>
      <c r="IG14" s="24"/>
      <c r="IH14" s="24"/>
      <c r="II14" s="24"/>
    </row>
    <row r="15" spans="1:243" s="23" customFormat="1" ht="24.75" customHeight="1">
      <c r="A15" s="38" t="s">
        <v>40</v>
      </c>
      <c r="B15" s="39"/>
      <c r="C15" s="40"/>
      <c r="D15" s="41"/>
      <c r="E15" s="41"/>
      <c r="F15" s="41"/>
      <c r="G15" s="41"/>
      <c r="H15" s="42"/>
      <c r="I15" s="42"/>
      <c r="J15" s="42"/>
      <c r="K15" s="42"/>
      <c r="L15" s="43"/>
      <c r="BA15" s="61">
        <f>SUM(BA13:BA14)</f>
        <v>0</v>
      </c>
      <c r="BB15" s="61">
        <f>SUM(BB13:BB14)</f>
        <v>0</v>
      </c>
      <c r="BC15" s="37" t="str">
        <f>SpellNumber($E$2,BB15)</f>
        <v>INR Zero Only</v>
      </c>
      <c r="IE15" s="24">
        <v>4</v>
      </c>
      <c r="IF15" s="24" t="s">
        <v>38</v>
      </c>
      <c r="IG15" s="24" t="s">
        <v>39</v>
      </c>
      <c r="IH15" s="24">
        <v>10</v>
      </c>
      <c r="II15" s="24" t="s">
        <v>36</v>
      </c>
    </row>
    <row r="16" spans="1:243" s="27" customFormat="1" ht="54.75" customHeight="1" hidden="1">
      <c r="A16" s="39" t="s">
        <v>46</v>
      </c>
      <c r="B16" s="44"/>
      <c r="C16" s="25"/>
      <c r="D16" s="45"/>
      <c r="E16" s="46" t="s">
        <v>41</v>
      </c>
      <c r="F16" s="59"/>
      <c r="G16" s="47"/>
      <c r="H16" s="26"/>
      <c r="I16" s="26"/>
      <c r="J16" s="26"/>
      <c r="K16" s="48"/>
      <c r="L16" s="49"/>
      <c r="M16" s="50" t="s">
        <v>42</v>
      </c>
      <c r="O16" s="23"/>
      <c r="P16" s="23"/>
      <c r="Q16" s="23"/>
      <c r="R16" s="23"/>
      <c r="S16" s="23"/>
      <c r="BA16" s="60">
        <f>IF(ISBLANK(F16),0,IF(E16="Excess (+)",ROUND(BA15+(BA15*F16),2),IF(E16="Less (-)",ROUND(BA15+(BA15*F16*(-1)),2),0)))</f>
        <v>0</v>
      </c>
      <c r="BB16" s="51">
        <f>ROUND(BA16,0)</f>
        <v>0</v>
      </c>
      <c r="BC16" s="52" t="str">
        <f>SpellNumber(L16,BB16)</f>
        <v> Zero Only</v>
      </c>
      <c r="IE16" s="28"/>
      <c r="IF16" s="28"/>
      <c r="IG16" s="28"/>
      <c r="IH16" s="28"/>
      <c r="II16" s="28"/>
    </row>
    <row r="17" spans="1:243" s="27" customFormat="1" ht="43.5" customHeight="1">
      <c r="A17" s="38" t="s">
        <v>45</v>
      </c>
      <c r="B17" s="38"/>
      <c r="C17" s="69" t="str">
        <f>SpellNumber($E$2,BB15)</f>
        <v>INR Zero Only</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1"/>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E3" sheet="1" selectLockedCells="1"/>
  <mergeCells count="8">
    <mergeCell ref="A9:BC9"/>
    <mergeCell ref="C17:BC17"/>
    <mergeCell ref="A1:L1"/>
    <mergeCell ref="A4:BC4"/>
    <mergeCell ref="A5:BC5"/>
    <mergeCell ref="A6:BC6"/>
    <mergeCell ref="A7:BC7"/>
    <mergeCell ref="B8:BC8"/>
  </mergeCells>
  <dataValidations count="2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check the input Message carefully before quoting the price for each item. " errorTitle="Invalid Entry" error="Only Numeric Values are allowed. " sqref="D13">
      <formula1>0</formula1>
      <formula2>999999999999999</formula2>
    </dataValidation>
    <dataValidation allowBlank="1" showInputMessage="1" showErrorMessage="1" promptTitle="Units" prompt="Units" sqref="E14"/>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the Excise duty amount, if applicable on total quoted unit/ Units." errorTitle="Invaid Entry" error="Only Numeric Values are allowed. " sqref="N14">
      <formula1>0</formula1>
      <formula2>999999999999999</formula2>
    </dataValidation>
    <dataValidation type="decimal" allowBlank="1" showInputMessage="1" showErrorMessage="1" promptTitle="Rate Entry" prompt="Please enter GST amount applicable on quoted unit / Units amount." errorTitle="Invaid Entry" error="Only Numeric Values are allowed. " sqref="O14">
      <formula1>0</formula1>
      <formula2>999999999999999</formula2>
    </dataValidation>
    <dataValidation allowBlank="1" showInputMessage="1" showErrorMessage="1" prompt="Please enter the Freight and other Charges, " sqref="P14"/>
    <dataValidation type="decimal" allowBlank="1" showInputMessage="1" showErrorMessage="1" promptTitle="Rate Entry" prompt="Please enter any other charge / taxes / Duties." errorTitle="Invaid Entry" error="Only Numeric Values are allowed. " sqref="Q14">
      <formula1>0</formula1>
      <formula2>999999999999999</formula2>
    </dataValidation>
    <dataValidation allowBlank="1" showInputMessage="1" showErrorMessage="1" promptTitle="Quantity" prompt="No. of unit required" sqref="D14"/>
    <dataValidation allowBlank="1" showInputMessage="1" showErrorMessage="1" promptTitle="Rate" prompt="Please enter the Basic unit rate" sqref="M14"/>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79" t="s">
        <v>3</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2018-05-17T12:02:28Z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