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<sst xmlns="http://schemas.openxmlformats.org/spreadsheetml/2006/main" count="111" uniqueCount="59">
  <si>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</si>
  <si>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</si>
  <si>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</si>
  <si>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</si>
  <si>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</si>
  <si>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</si>
  <si>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</si>
  <si>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</si>
  <si>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</si>
  <si>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</si>
  <si>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</si>
  <si>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</si>
  <si>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</si>
  <si>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</si>
  <si>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</si>
  <si>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</si>
  <si>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</si>
  <si>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</si>
  <si>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</si>
  <si>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</si>
  <si>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</si>
  <si>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</si>
  <si>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</si>
  <si>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</si>
  <si>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</si>
  <si>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</si>
  <si>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</si>
  <si>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</si>
  <si>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</si>
  <si>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</si>
  <si>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</si>
  <si>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</si>
  <si>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</si>
  <si>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</si>
  <si>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</si>
  <si>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</si>
  <si>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</si>
  <si>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</si>
  <si>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</si>
  <si>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</si>
  <si>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</si>
  <si>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</si>
  <si>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</si>
  <si>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</si>
  <si>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</si>
  <si>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</si>
  <si>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</si>
  <si>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</si>
  <si>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</si>
  <si>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</si>
  <si>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</si>
  <si>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</si>
  <si>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</si>
  <si>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Tender Inviting Authority: The Director,NIEPMD,Muttukadu,Kovalam post,Chennai-603112.</t>
  </si>
  <si>
    <t>Contract No:  NIEPMD/Estste 6(12)2016-17</t>
  </si>
  <si>
    <t>Name of Work: AMC Contract of Operation amd Maintenance STP Plant  at NIEPMD Campus.</t>
  </si>
  <si>
    <t xml:space="preserve">Annual Comprehensive maintenance contract for operation and mintenance to achive the standard treated water quality as per the TNPCB norms rate including man power requirements, requirements of chemical, charges per monthe per repairs, maintenance, spares, oils, replacement of filtering materials, replacement of FABR media and treated water sample testing, taxes and etc.,  (the contractor/agency requested to visit STP plant(5 years old plant) before submitting the tender documents) </t>
  </si>
  <si>
    <t xml:space="preserve"> months </t>
  </si>
  <si>
    <t xml:space="preserve">AMC Contract for Operation and Maintenanace of STP plant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</si>
</sst>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172"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172" fontId="2" fillId="33" borderId="13" xfId="57" applyNumberFormat="1" applyFont="1" applyFill="1" applyBorder="1" applyAlignment="1" applyProtection="1">
      <alignment horizontal="right" vertical="top"/>
      <protection locked="0"/>
    </xf>
    <xf numFmtId="0" fontId="59"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0" fontId="3" fillId="0" borderId="13" xfId="58" applyNumberFormat="1" applyFont="1" applyFill="1" applyBorder="1" applyAlignment="1">
      <alignment horizontal="left" vertical="top"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2409825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Q\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18"/>
  <sheetViews>
    <sheetView showGridLines="0" zoomScalePageLayoutView="0" workbookViewId="0" topLeftCell="A1">
      <selection activeCell="B13" sqref="B13"/>
    </sheetView>
  </sheetViews>
  <sheetFormatPr defaultColWidth="9.140625" defaultRowHeight="15"/>
  <cols>
    <col min="1" max="1" width="10.421875" style="60" customWidth="1"/>
    <col min="2" max="2" width="48.57421875" style="60" customWidth="1"/>
    <col min="3" max="3" width="10.140625" style="60" hidden="1" customWidth="1"/>
    <col min="4" max="4" width="14.57421875" style="60" customWidth="1"/>
    <col min="5" max="5" width="15.140625" style="60" customWidth="1"/>
    <col min="6" max="6" width="14.421875" style="60" customWidth="1"/>
    <col min="7" max="7" width="14.140625" style="60" hidden="1" customWidth="1"/>
    <col min="8" max="9" width="12.140625" style="60" hidden="1" customWidth="1"/>
    <col min="10" max="10" width="9.00390625" style="60" hidden="1" customWidth="1"/>
    <col min="11" max="11" width="19.57421875" style="60" hidden="1" customWidth="1"/>
    <col min="12" max="12" width="14.28125" style="60" hidden="1" customWidth="1"/>
    <col min="13" max="13" width="19.00390625" style="60" customWidth="1"/>
    <col min="14" max="14" width="15.28125" style="61" hidden="1" customWidth="1"/>
    <col min="15" max="15" width="14.28125" style="60" hidden="1" customWidth="1"/>
    <col min="16" max="16" width="17.28125" style="60" hidden="1" customWidth="1"/>
    <col min="17" max="17" width="18.421875" style="60" hidden="1" customWidth="1"/>
    <col min="18" max="18" width="17.421875" style="60" hidden="1" customWidth="1"/>
    <col min="19" max="19" width="14.7109375" style="60" hidden="1" customWidth="1"/>
    <col min="20" max="20" width="14.8515625" style="60" hidden="1" customWidth="1"/>
    <col min="21" max="21" width="16.421875" style="60" hidden="1" customWidth="1"/>
    <col min="22" max="22" width="13.00390625" style="60" hidden="1" customWidth="1"/>
    <col min="23" max="51" width="9.140625" style="60" hidden="1" customWidth="1"/>
    <col min="52" max="52" width="10.28125" style="60" hidden="1" customWidth="1"/>
    <col min="53" max="53" width="20.28125" style="60" customWidth="1"/>
    <col min="54" max="54" width="18.8515625" style="60" hidden="1" customWidth="1"/>
    <col min="55" max="55" width="43.57421875" style="60" customWidth="1"/>
    <col min="56" max="238" width="9.140625" style="60" customWidth="1"/>
    <col min="239" max="243" width="9.140625" style="62" customWidth="1"/>
    <col min="244" max="16384" width="9.140625" style="60" customWidth="1"/>
  </cols>
  <sheetData>
    <row r="1" spans="1:243" s="1" customFormat="1" ht="25.5" customHeight="1">
      <c r="A1" s="77" t="str">
        <f>B2&amp;" BoQ"</f>
        <v>Item Rate BoQ</v>
      </c>
      <c r="B1" s="77"/>
      <c r="C1" s="77"/>
      <c r="D1" s="77"/>
      <c r="E1" s="77"/>
      <c r="F1" s="77"/>
      <c r="G1" s="77"/>
      <c r="H1" s="77"/>
      <c r="I1" s="77"/>
      <c r="J1" s="77"/>
      <c r="K1" s="77"/>
      <c r="L1" s="77"/>
      <c r="O1" s="2"/>
      <c r="P1" s="2"/>
      <c r="Q1" s="3"/>
      <c r="IE1" s="3"/>
      <c r="IF1" s="3"/>
      <c r="IG1" s="3"/>
      <c r="IH1" s="3"/>
      <c r="II1" s="3"/>
    </row>
    <row r="2" spans="1:17" s="1" customFormat="1" ht="25.5" customHeight="1" hidden="1">
      <c r="A2" s="4" t="s">
        <v>4</v>
      </c>
      <c r="B2" s="4" t="s">
        <v>5</v>
      </c>
      <c r="C2" s="67" t="s">
        <v>6</v>
      </c>
      <c r="D2" s="67"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78" t="s">
        <v>53</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7"/>
      <c r="IF4" s="7"/>
      <c r="IG4" s="7"/>
      <c r="IH4" s="7"/>
      <c r="II4" s="7"/>
    </row>
    <row r="5" spans="1:243" s="6" customFormat="1" ht="30.75" customHeight="1">
      <c r="A5" s="78" t="s">
        <v>55</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30.75" customHeight="1">
      <c r="A6" s="78" t="s">
        <v>54</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7"/>
      <c r="IF6" s="7"/>
      <c r="IG6" s="7"/>
      <c r="IH6" s="7"/>
      <c r="II6" s="7"/>
    </row>
    <row r="7" spans="1:243" s="6" customFormat="1" ht="29.25" customHeight="1" hidden="1">
      <c r="A7" s="79" t="s">
        <v>11</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38.25" customHeight="1">
      <c r="A8" s="8" t="s">
        <v>12</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61.5" customHeight="1">
      <c r="A9" s="71" t="s">
        <v>13</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2"/>
      <c r="IF9" s="12"/>
      <c r="IG9" s="12"/>
      <c r="IH9" s="12"/>
      <c r="II9" s="12"/>
    </row>
    <row r="10" spans="1:243" s="14" customFormat="1" ht="18.75" customHeight="1">
      <c r="A10" s="13" t="s">
        <v>14</v>
      </c>
      <c r="B10" s="13" t="s">
        <v>15</v>
      </c>
      <c r="C10" s="13" t="s">
        <v>15</v>
      </c>
      <c r="D10" s="13" t="s">
        <v>14</v>
      </c>
      <c r="E10" s="13" t="s">
        <v>15</v>
      </c>
      <c r="F10" s="13" t="s">
        <v>16</v>
      </c>
      <c r="G10" s="13" t="s">
        <v>16</v>
      </c>
      <c r="H10" s="13" t="s">
        <v>17</v>
      </c>
      <c r="I10" s="13" t="s">
        <v>15</v>
      </c>
      <c r="J10" s="13" t="s">
        <v>14</v>
      </c>
      <c r="K10" s="13" t="s">
        <v>18</v>
      </c>
      <c r="L10" s="13" t="s">
        <v>15</v>
      </c>
      <c r="M10" s="13" t="s">
        <v>14</v>
      </c>
      <c r="N10" s="13" t="s">
        <v>16</v>
      </c>
      <c r="O10" s="13" t="s">
        <v>16</v>
      </c>
      <c r="P10" s="13" t="s">
        <v>16</v>
      </c>
      <c r="Q10" s="13" t="s">
        <v>16</v>
      </c>
      <c r="R10" s="13" t="s">
        <v>17</v>
      </c>
      <c r="S10" s="13" t="s">
        <v>17</v>
      </c>
      <c r="T10" s="13" t="s">
        <v>16</v>
      </c>
      <c r="U10" s="13" t="s">
        <v>16</v>
      </c>
      <c r="V10" s="13" t="s">
        <v>16</v>
      </c>
      <c r="W10" s="13" t="s">
        <v>16</v>
      </c>
      <c r="X10" s="13" t="s">
        <v>17</v>
      </c>
      <c r="Y10" s="13" t="s">
        <v>17</v>
      </c>
      <c r="Z10" s="13" t="s">
        <v>16</v>
      </c>
      <c r="AA10" s="13" t="s">
        <v>16</v>
      </c>
      <c r="AB10" s="13" t="s">
        <v>16</v>
      </c>
      <c r="AC10" s="13" t="s">
        <v>16</v>
      </c>
      <c r="AD10" s="13" t="s">
        <v>17</v>
      </c>
      <c r="AE10" s="13" t="s">
        <v>17</v>
      </c>
      <c r="AF10" s="13" t="s">
        <v>16</v>
      </c>
      <c r="AG10" s="13" t="s">
        <v>16</v>
      </c>
      <c r="AH10" s="13" t="s">
        <v>16</v>
      </c>
      <c r="AI10" s="13" t="s">
        <v>16</v>
      </c>
      <c r="AJ10" s="13" t="s">
        <v>17</v>
      </c>
      <c r="AK10" s="13" t="s">
        <v>17</v>
      </c>
      <c r="AL10" s="13" t="s">
        <v>16</v>
      </c>
      <c r="AM10" s="13" t="s">
        <v>16</v>
      </c>
      <c r="AN10" s="13" t="s">
        <v>16</v>
      </c>
      <c r="AO10" s="13" t="s">
        <v>16</v>
      </c>
      <c r="AP10" s="13" t="s">
        <v>17</v>
      </c>
      <c r="AQ10" s="13" t="s">
        <v>17</v>
      </c>
      <c r="AR10" s="13" t="s">
        <v>16</v>
      </c>
      <c r="AS10" s="13" t="s">
        <v>16</v>
      </c>
      <c r="AT10" s="13" t="s">
        <v>14</v>
      </c>
      <c r="AU10" s="13" t="s">
        <v>14</v>
      </c>
      <c r="AV10" s="13" t="s">
        <v>17</v>
      </c>
      <c r="AW10" s="13" t="s">
        <v>17</v>
      </c>
      <c r="AX10" s="13" t="s">
        <v>14</v>
      </c>
      <c r="AY10" s="13" t="s">
        <v>14</v>
      </c>
      <c r="AZ10" s="13" t="s">
        <v>19</v>
      </c>
      <c r="BA10" s="13" t="s">
        <v>14</v>
      </c>
      <c r="BB10" s="13" t="s">
        <v>14</v>
      </c>
      <c r="BC10" s="13" t="s">
        <v>15</v>
      </c>
      <c r="IE10" s="15"/>
      <c r="IF10" s="15"/>
      <c r="IG10" s="15"/>
      <c r="IH10" s="15"/>
      <c r="II10" s="15"/>
    </row>
    <row r="11" spans="1:243" s="14" customFormat="1" ht="94.5" customHeight="1">
      <c r="A11" s="13" t="s">
        <v>0</v>
      </c>
      <c r="B11" s="13" t="s">
        <v>20</v>
      </c>
      <c r="C11" s="13" t="s">
        <v>1</v>
      </c>
      <c r="D11" s="13" t="s">
        <v>21</v>
      </c>
      <c r="E11" s="13" t="s">
        <v>22</v>
      </c>
      <c r="F11" s="13" t="s">
        <v>2</v>
      </c>
      <c r="G11" s="13"/>
      <c r="H11" s="13"/>
      <c r="I11" s="13" t="s">
        <v>23</v>
      </c>
      <c r="J11" s="13" t="s">
        <v>24</v>
      </c>
      <c r="K11" s="13" t="s">
        <v>25</v>
      </c>
      <c r="L11" s="13" t="s">
        <v>26</v>
      </c>
      <c r="M11" s="16" t="s">
        <v>27</v>
      </c>
      <c r="N11" s="13" t="s">
        <v>28</v>
      </c>
      <c r="O11" s="13" t="s">
        <v>29</v>
      </c>
      <c r="P11" s="13" t="s">
        <v>30</v>
      </c>
      <c r="Q11" s="13" t="s">
        <v>31</v>
      </c>
      <c r="R11" s="13"/>
      <c r="S11" s="13"/>
      <c r="T11" s="13" t="s">
        <v>32</v>
      </c>
      <c r="U11" s="13" t="s">
        <v>33</v>
      </c>
      <c r="V11" s="13" t="s">
        <v>34</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35</v>
      </c>
      <c r="BB11" s="17" t="s">
        <v>36</v>
      </c>
      <c r="BC11" s="17" t="s">
        <v>37</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30.75" customHeight="1">
      <c r="A13" s="19">
        <v>1</v>
      </c>
      <c r="B13" s="20" t="s">
        <v>58</v>
      </c>
      <c r="C13" s="21" t="s">
        <v>38</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39</v>
      </c>
      <c r="IG13" s="35" t="s">
        <v>40</v>
      </c>
      <c r="IH13" s="35">
        <v>10</v>
      </c>
      <c r="II13" s="35" t="s">
        <v>41</v>
      </c>
    </row>
    <row r="14" spans="1:243" s="34" customFormat="1" ht="160.5" customHeight="1">
      <c r="A14" s="19">
        <v>1.01</v>
      </c>
      <c r="B14" s="70" t="s">
        <v>56</v>
      </c>
      <c r="C14" s="21" t="s">
        <v>42</v>
      </c>
      <c r="D14" s="36">
        <v>12</v>
      </c>
      <c r="E14" s="23" t="s">
        <v>57</v>
      </c>
      <c r="F14" s="36"/>
      <c r="G14" s="37"/>
      <c r="H14" s="24"/>
      <c r="I14" s="22" t="s">
        <v>44</v>
      </c>
      <c r="J14" s="25">
        <f>IF(I14="Less(-)",-1,1)</f>
        <v>1</v>
      </c>
      <c r="K14" s="26" t="s">
        <v>50</v>
      </c>
      <c r="L14" s="26" t="s">
        <v>8</v>
      </c>
      <c r="M14" s="66"/>
      <c r="N14" s="38"/>
      <c r="O14" s="38"/>
      <c r="P14" s="39"/>
      <c r="Q14" s="38"/>
      <c r="R14" s="38"/>
      <c r="S14" s="40"/>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68">
        <f>total_amount_ba($B$2,$D$2,D14,F14,J14,K14,M14)</f>
        <v>0</v>
      </c>
      <c r="BB14" s="68">
        <f>BA14+SUM(N14:AZ14)</f>
        <v>0</v>
      </c>
      <c r="BC14" s="33" t="str">
        <f>SpellNumber(L14,BB14)</f>
        <v>INR Zero Only</v>
      </c>
      <c r="IE14" s="35">
        <v>1.01</v>
      </c>
      <c r="IF14" s="35" t="s">
        <v>45</v>
      </c>
      <c r="IG14" s="35" t="s">
        <v>40</v>
      </c>
      <c r="IH14" s="35">
        <v>123.223</v>
      </c>
      <c r="II14" s="35" t="s">
        <v>43</v>
      </c>
    </row>
    <row r="15" spans="1:243" s="34" customFormat="1" ht="33" customHeight="1">
      <c r="A15" s="42" t="s">
        <v>48</v>
      </c>
      <c r="B15" s="43"/>
      <c r="C15" s="44"/>
      <c r="D15" s="45"/>
      <c r="E15" s="45"/>
      <c r="F15" s="45"/>
      <c r="G15" s="45"/>
      <c r="H15" s="46"/>
      <c r="I15" s="46"/>
      <c r="J15" s="46"/>
      <c r="K15" s="46"/>
      <c r="L15" s="47"/>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69">
        <f>SUM(BA13:BA14)</f>
        <v>0</v>
      </c>
      <c r="BB15" s="69">
        <f>SUM(BB13:BB14)</f>
        <v>0</v>
      </c>
      <c r="BC15" s="33" t="str">
        <f>SpellNumber($E$2,BB15)</f>
        <v>INR Zero Only</v>
      </c>
      <c r="IE15" s="35">
        <v>4</v>
      </c>
      <c r="IF15" s="35" t="s">
        <v>46</v>
      </c>
      <c r="IG15" s="35" t="s">
        <v>47</v>
      </c>
      <c r="IH15" s="35">
        <v>10</v>
      </c>
      <c r="II15" s="35" t="s">
        <v>43</v>
      </c>
    </row>
    <row r="16" spans="1:243" s="58" customFormat="1" ht="39" customHeight="1" hidden="1">
      <c r="A16" s="43" t="s">
        <v>52</v>
      </c>
      <c r="B16" s="49"/>
      <c r="C16" s="50"/>
      <c r="D16" s="51"/>
      <c r="E16" s="52" t="s">
        <v>49</v>
      </c>
      <c r="F16" s="65"/>
      <c r="G16" s="53"/>
      <c r="H16" s="54"/>
      <c r="I16" s="54"/>
      <c r="J16" s="54"/>
      <c r="K16" s="55"/>
      <c r="L16" s="56"/>
      <c r="M16" s="57"/>
      <c r="O16" s="34"/>
      <c r="P16" s="34"/>
      <c r="Q16" s="34"/>
      <c r="R16" s="34"/>
      <c r="S16" s="34"/>
      <c r="BA16" s="63">
        <f>IF(ISBLANK(F16),0,IF(E16="Excess (+)",ROUND(BA15+(BA15*F16),2),IF(E16="Less (-)",ROUND(BA15+(BA15*F16*(-1)),2),0)))</f>
        <v>0</v>
      </c>
      <c r="BB16" s="64">
        <f>ROUND(BA16,0)</f>
        <v>0</v>
      </c>
      <c r="BC16" s="33" t="str">
        <f>SpellNumber(L16,BB16)</f>
        <v> Zero Only</v>
      </c>
      <c r="IE16" s="59"/>
      <c r="IF16" s="59"/>
      <c r="IG16" s="59"/>
      <c r="IH16" s="59"/>
      <c r="II16" s="59"/>
    </row>
    <row r="17" spans="1:243" s="58" customFormat="1" ht="51" customHeight="1">
      <c r="A17" s="42" t="s">
        <v>51</v>
      </c>
      <c r="B17" s="42"/>
      <c r="C17" s="74" t="str">
        <f>SpellNumber($E$2,BB15)</f>
        <v>INR Zero Only</v>
      </c>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6"/>
      <c r="IE17" s="59"/>
      <c r="IF17" s="59"/>
      <c r="IG17" s="59"/>
      <c r="IH17" s="59"/>
      <c r="II17" s="59"/>
    </row>
    <row r="18" spans="3:243" s="14" customFormat="1" ht="15">
      <c r="C18" s="60"/>
      <c r="D18" s="60"/>
      <c r="E18" s="60"/>
      <c r="F18" s="60"/>
      <c r="G18" s="60"/>
      <c r="H18" s="60"/>
      <c r="I18" s="60"/>
      <c r="J18" s="60"/>
      <c r="K18" s="60"/>
      <c r="L18" s="60"/>
      <c r="M18" s="60"/>
      <c r="O18" s="60"/>
      <c r="BA18" s="60"/>
      <c r="BC18" s="60"/>
      <c r="IE18" s="15"/>
      <c r="IF18" s="15"/>
      <c r="IG18" s="15"/>
      <c r="IH18" s="15"/>
      <c r="II18" s="15"/>
    </row>
  </sheetData>
  <sheetProtection/>
  <mergeCells count="8">
    <mergeCell ref="A9:BC9"/>
    <mergeCell ref="C17:BC17"/>
    <mergeCell ref="A1:L1"/>
    <mergeCell ref="A4:BC4"/>
    <mergeCell ref="A5:BC5"/>
    <mergeCell ref="A6:BC6"/>
    <mergeCell ref="A7:BC7"/>
    <mergeCell ref="B8:BC8"/>
  </mergeCells>
  <dataValidations count="21">
    <dataValidation type="list" allowBlank="1" showInputMessage="1" showErrorMessage="1" sqref="L13 L14">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C2">
      <formula1>"Normal, SingleWindow, Alternate"</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formula1>0</formula1>
      <formula2>999999999999999</formula2>
    </dataValidation>
  </dataValidations>
  <printOptions/>
  <pageMargins left="0.2362204724409449" right="0.2362204724409449" top="0.7480314960629921" bottom="0.7480314960629921" header="0.31496062992125984" footer="0.31496062992125984"/>
  <pageSetup fitToWidth="0" fitToHeight="1"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3</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2017-03-22T11:06:41Z</cp:lastPrinted>
  <dcterms:created xsi:type="dcterms:W3CDTF">2009-01-30T06:42:42Z</dcterms:created>
  <dcterms:modified xsi:type="dcterms:W3CDTF">2017-03-22T12:10:11Z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